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728d443ec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0f4bb0ecce143e1"/>
    <x:sheet xmlns:r="http://schemas.openxmlformats.org/officeDocument/2006/relationships" name="Pathways" sheetId="2" r:id="Rbd66d04e3d2a4486"/>
    <x:sheet xmlns:r="http://schemas.openxmlformats.org/officeDocument/2006/relationships" name="Reactions" sheetId="3" r:id="Rd3ac10ed384542f1"/>
    <x:sheet xmlns:r="http://schemas.openxmlformats.org/officeDocument/2006/relationships" name="Research Shortlist" sheetId="4" r:id="R37804e40656c4dbc"/>
    <x:sheet xmlns:r="http://schemas.openxmlformats.org/officeDocument/2006/relationships" name="Species" sheetId="5" r:id="Ra484d02dd1e04059"/>
    <x:sheet xmlns:r="http://schemas.openxmlformats.org/officeDocument/2006/relationships" name="Fuel Thermo" sheetId="6" r:id="R2a395f78970c41d0"/>
    <x:sheet xmlns:r="http://schemas.openxmlformats.org/officeDocument/2006/relationships" name="Sources" sheetId="7" r:id="Rb3a98d64dd5540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11">
    <x:font>
      <x:sz val="11"/>
      <x:name val="Carlito"/>
    </x:font>
    <x:font>
      <x:b/>
      <x:sz val="18"/>
      <x:color rgb="FFFFFFFF"/>
      <x:name val="Aptos"/>
    </x:font>
    <x:font>
      <x:i/>
      <x:sz val="10"/>
      <x:color rgb="FF404040"/>
      <x:name val="Aptos"/>
    </x:font>
    <x:font>
      <x:b/>
      <x:sz val="12"/>
      <x:color rgb="FF17365D"/>
      <x:name val="Aptos"/>
    </x:font>
    <x:font>
      <x:b/>
      <x:sz val="14"/>
      <x:color rgb="FF222222"/>
      <x:name val="Aptos"/>
    </x:font>
    <x:font>
      <x:b/>
      <x:sz val="10"/>
      <x:color rgb="FFFFFFFF"/>
      <x:name val="Aptos"/>
    </x:font>
    <x:font>
      <x:b/>
      <x:sz val="11"/>
      <x:color rgb="FFFFFFFF"/>
      <x:name val="Aptos"/>
    </x:font>
    <x:font>
      <x:b/>
      <x:sz val="10"/>
      <x:color rgb="FF9C0006"/>
      <x:name val="Aptos"/>
    </x:font>
    <x:font>
      <x:b/>
      <x:sz val="10"/>
      <x:color rgb="FF222222"/>
      <x:name val="Aptos"/>
    </x:font>
    <x:font>
      <x:i/>
      <x:sz val="10"/>
      <x:color rgb="FF222222"/>
      <x:name val="Aptos"/>
    </x:font>
    <x:font>
      <x:sz val="10"/>
      <x:color rgb="FF222222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3F6F8"/>
      </x:patternFill>
    </x:fill>
    <x:fill>
      <x:patternFill patternType="solid">
        <x:fgColor rgb="FFD9EAF7"/>
      </x:patternFill>
    </x:fill>
    <x:fill>
      <x:patternFill patternType="solid">
        <x:fgColor rgb="FFF7FBFD"/>
      </x:patternFill>
    </x:fill>
    <x:fill>
      <x:patternFill patternType="solid">
        <x:fgColor rgb="FFFCE4D6"/>
      </x:patternFill>
    </x:fill>
  </x:fills>
  <x:borders count="10">
    <x:border/>
    <x:border>
      <x:left style="medium">
        <x:color rgb="FF17365D"/>
      </x:left>
      <x:top style="medium">
        <x:color rgb="FF17365D"/>
      </x:top>
    </x:border>
    <x:border>
      <x:top style="medium">
        <x:color rgb="FF17365D"/>
      </x:top>
    </x:border>
    <x:border>
      <x:right style="medium">
        <x:color rgb="FF17365D"/>
      </x:right>
      <x:top style="medium">
        <x:color rgb="FF17365D"/>
      </x:top>
    </x:border>
    <x:border>
      <x:left style="medium">
        <x:color rgb="FF17365D"/>
      </x:left>
    </x:border>
    <x:border>
      <x:right style="medium">
        <x:color rgb="FF17365D"/>
      </x:right>
    </x:border>
    <x:border>
      <x:left style="medium">
        <x:color rgb="FF17365D"/>
      </x:left>
      <x:bottom style="medium">
        <x:color rgb="FF17365D"/>
      </x:bottom>
    </x:border>
    <x:border>
      <x:bottom style="medium">
        <x:color rgb="FF17365D"/>
      </x:bottom>
    </x:border>
    <x:border>
      <x:right style="medium">
        <x:color rgb="FF17365D"/>
      </x:right>
      <x:bottom style="medium">
        <x:color rgb="FF17365D"/>
      </x:bottom>
    </x:border>
    <x:border>
      <x:left style="thin">
        <x:color rgb="FFC7CDD4"/>
      </x:left>
      <x:right style="thin">
        <x:color rgb="FFC7CDD4"/>
      </x:right>
      <x:top style="thin">
        <x:color rgb="FFC7CDD4"/>
      </x:top>
      <x:bottom style="thin">
        <x:color rgb="FFC7CDD4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9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200" fontId="0" fillId="0" borderId="9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201" fontId="0" fillId="0" borderId="9" xfId="0" applyNumberFormat="1" applyFont="1" applyFill="1" applyBorder="1" applyAlignment="1">
      <x:alignment vertical="top" wrapText="1"/>
    </x:xf>
    <x:xf numFmtId="0" fontId="0" fillId="4" borderId="9" xfId="0" applyNumberFormat="1" applyFont="1" applyFill="1" applyBorder="1" applyAlignment="1">
      <x:alignment vertical="top" wrapText="1"/>
    </x:xf>
    <x:xf numFmtId="0" fontId="3" fillId="4" borderId="9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/>
    <x:xf numFmtId="0" fontId="8" fillId="4" borderId="0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2" xfId="0" applyNumberFormat="1" applyFont="1" applyFill="1" applyBorder="1" applyAlignment="1">
      <x:alignment wrapText="1"/>
    </x:xf>
    <x:xf numFmtId="0" fontId="8" fillId="5" borderId="3" xfId="0" applyNumberFormat="1" applyFont="1" applyFill="1" applyBorder="1" applyAlignment="1">
      <x:alignment wrapText="1"/>
    </x:xf>
    <x:xf numFmtId="0" fontId="8" fillId="5" borderId="4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8" fillId="5" borderId="5" xfId="0" applyNumberFormat="1" applyFont="1" applyFill="1" applyBorder="1" applyAlignment="1">
      <x:alignment wrapText="1"/>
    </x:xf>
    <x:xf numFmtId="0" fontId="8" fillId="5" borderId="6" xfId="0" applyNumberFormat="1" applyFont="1" applyFill="1" applyBorder="1" applyAlignment="1">
      <x:alignment wrapText="1"/>
    </x:xf>
    <x:xf numFmtId="0" fontId="8" fillId="5" borderId="7" xfId="0" applyNumberFormat="1" applyFont="1" applyFill="1" applyBorder="1" applyAlignment="1">
      <x:alignment wrapText="1"/>
    </x:xf>
    <x:xf numFmtId="0" fontId="8" fillId="5" borderId="8" xfId="0" applyNumberFormat="1" applyFont="1" applyFill="1" applyBorder="1" applyAlignment="1">
      <x:alignment wrapText="1"/>
    </x:xf>
    <x:xf numFmtId="0" fontId="8" fillId="2" borderId="9" xfId="0" applyNumberFormat="1" applyFont="1" applyFill="1" applyBorder="1" applyAlignment="1">
      <x:alignment vertical="center" wrapText="1"/>
    </x:xf>
    <x:xf numFmtId="0" fontId="10" fillId="0" borderId="9" xfId="0" applyNumberFormat="1" applyFont="1" applyFill="1" applyBorder="1" applyAlignment="1">
      <x:alignment vertical="top" wrapText="1"/>
    </x:xf>
    <x:xf numFmtId="0" fontId="8" fillId="2" borderId="9" xfId="0" applyNumberFormat="1" applyFont="1" applyFill="1" applyBorder="1"/>
    <x:xf numFmtId="200" fontId="10" fillId="0" borderId="9" xfId="0" applyNumberFormat="1" applyFont="1" applyFill="1" applyBorder="1" applyAlignment="1">
      <x:alignment vertical="top" wrapText="1"/>
    </x:xf>
    <x:xf numFmtId="0" fontId="8" fillId="6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wrapText="1"/>
    </x:xf>
    <x:xf numFmtId="0" fontId="8" fillId="2" borderId="9" xfId="0" applyNumberFormat="1" applyFont="1" applyFill="1" applyBorder="1" applyAlignment="1">
      <x:alignment wrapText="1"/>
    </x:xf>
    <x:xf numFmtId="201" fontId="10" fillId="0" borderId="9" xfId="0" applyNumberFormat="1" applyFont="1" applyFill="1" applyBorder="1" applyAlignment="1">
      <x:alignment vertical="top" wrapText="1"/>
    </x:xf>
    <x:xf numFmtId="0" fontId="8" fillId="4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7d4cf0b1a45b1" /><Relationship Type="http://schemas.openxmlformats.org/officeDocument/2006/relationships/theme" Target="/xl/theme/theme1.xml" Id="R51a76006a0e74734" /><Relationship Type="http://schemas.openxmlformats.org/officeDocument/2006/relationships/sharedStrings" Target="/xl/sharedStrings.xml" Id="R125f20632acb4ce6" /><Relationship Type="http://schemas.openxmlformats.org/officeDocument/2006/relationships/worksheet" Target="/xl/worksheets/sheet1.xml" Id="R70f4bb0ecce143e1" /><Relationship Type="http://schemas.openxmlformats.org/officeDocument/2006/relationships/worksheet" Target="/xl/worksheets/sheet2.xml" Id="Rbd66d04e3d2a4486" /><Relationship Type="http://schemas.openxmlformats.org/officeDocument/2006/relationships/worksheet" Target="/xl/worksheets/sheet3.xml" Id="Rd3ac10ed384542f1" /><Relationship Type="http://schemas.openxmlformats.org/officeDocument/2006/relationships/worksheet" Target="/xl/worksheets/sheet4.xml" Id="R37804e40656c4dbc" /><Relationship Type="http://schemas.openxmlformats.org/officeDocument/2006/relationships/worksheet" Target="/xl/worksheets/sheet5.xml" Id="Ra484d02dd1e04059" /><Relationship Type="http://schemas.openxmlformats.org/officeDocument/2006/relationships/worksheet" Target="/xl/worksheets/sheet6.xml" Id="R2a395f78970c41d0" /><Relationship Type="http://schemas.openxmlformats.org/officeDocument/2006/relationships/worksheet" Target="/xl/worksheets/sheet7.xml" Id="Rb3a98d64dd5540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38" hidden="0" customWidth="1"/>
    <x:col min="4" max="4" width="22" hidden="0" customWidth="1"/>
    <x:col min="5" max="5" width="14" hidden="0" customWidth="1"/>
    <x:col min="6" max="6" width="33" hidden="0" customWidth="1"/>
    <x:col min="7" max="7" width="48" hidden="0" customWidth="1"/>
    <x:col min="8" max="8" width="18" hidden="0" customWidth="1"/>
  </x:cols>
  <x:sheetData>
    <x:row r="1" ht="30" customHeight="1">
      <x:c r="A1" s="54" t="str">
        <x:v>Emission Transitive Emission: CL17 Chemistry Network Exploration</x:v>
      </x:c>
      <x:c r="B1" s="54" t="str">
        <x:v>Emission Transitive Emission: CL17 Chemistry Network Exploration</x:v>
      </x:c>
      <x:c r="C1" s="54" t="str">
        <x:v>Emission Transitive Emission: CL17 Chemistry Network Exploration</x:v>
      </x:c>
      <x:c r="D1" s="54" t="str">
        <x:v>Emission Transitive Emission: CL17 Chemistry Network Exploration</x:v>
      </x:c>
      <x:c r="E1" s="54" t="str">
        <x:v>Emission Transitive Emission: CL17 Chemistry Network Exploration</x:v>
      </x:c>
      <x:c r="F1" s="54" t="str">
        <x:v>Emission Transitive Emission: CL17 Chemistry Network Exploration</x:v>
      </x:c>
      <x:c r="G1" s="54" t="str">
        <x:v>Emission Transitive Emission: CL17 Chemistry Network Exploration</x:v>
      </x:c>
      <x:c r="H1" s="54" t="str">
        <x:v>Emission Transitive Emission: CL17 Chemistry Network Exploration</x:v>
      </x:c>
    </x:row>
    <x:row r="2" ht="34" customHeight="1">
      <x:c r="A2" s="37" t="str">
        <x:v>12 September 2026 | Full linked network | Station + vehicles | Screening study, not experimental instructions</x:v>
      </x:c>
      <x:c r="B2" s="37" t="str">
        <x:v>12 September 2026 | Full linked network | Station + vehicles | Screening study, not experimental instructions</x:v>
      </x:c>
      <x:c r="C2" s="37" t="str">
        <x:v>12 September 2026 | Full linked network | Station + vehicles | Screening study, not experimental instructions</x:v>
      </x:c>
      <x:c r="D2" s="37" t="str">
        <x:v>12 September 2026 | Full linked network | Station + vehicles | Screening study, not experimental instructions</x:v>
      </x:c>
      <x:c r="E2" s="37" t="str">
        <x:v>12 September 2026 | Full linked network | Station + vehicles | Screening study, not experimental instructions</x:v>
      </x:c>
      <x:c r="F2" s="37" t="str">
        <x:v>12 September 2026 | Full linked network | Station + vehicles | Screening study, not experimental instructions</x:v>
      </x:c>
      <x:c r="G2" s="37" t="str">
        <x:v>12 September 2026 | Full linked network | Station + vehicles | Screening study, not experimental instructions</x:v>
      </x:c>
      <x:c r="H2" s="37" t="str">
        <x:v>12 September 2026 | Full linked network | Station + vehicles | Screening study, not experimental instructions</x:v>
      </x:c>
    </x:row>
    <x:row r="3">
      <x:c r="A3" s="55"/>
      <x:c r="B3" s="55"/>
      <x:c r="C3" s="55"/>
      <x:c r="D3" s="55"/>
      <x:c r="E3" s="55"/>
      <x:c r="F3" s="55"/>
      <x:c r="G3" s="55"/>
      <x:c r="H3" s="55"/>
    </x:row>
    <x:row r="4">
      <x:c r="A4" s="56" t="str">
        <x:v>Decision in one sentence</x:v>
      </x:c>
      <x:c r="B4" s="56"/>
      <x:c r="C4" s="56"/>
      <x:c r="D4" s="56"/>
      <x:c r="E4" s="56"/>
      <x:c r="F4" s="56"/>
      <x:c r="G4" s="56"/>
      <x:c r="H4" s="56"/>
    </x:row>
    <x:row r="5">
      <x:c r="A5" s="40" t="str">
        <x:v>There is definitely something here: the strongest opportunity is an integrated stationary hub that turns renewable electricity and recovered carbon into conventional or near-conventional fuels, while treating lithium and chlorine as controlled process intermediates rather than onboard vehicle fuels.</x:v>
      </x:c>
      <x:c r="B5" s="41"/>
      <x:c r="C5" s="41"/>
      <x:c r="D5" s="41"/>
      <x:c r="E5" s="41"/>
      <x:c r="F5" s="41"/>
      <x:c r="G5" s="41"/>
      <x:c r="H5" s="42"/>
    </x:row>
    <x:row r="6">
      <x:c r="A6" s="43"/>
      <x:c r="B6" s="44"/>
      <x:c r="C6" s="44"/>
      <x:c r="D6" s="44"/>
      <x:c r="E6" s="44"/>
      <x:c r="F6" s="44"/>
      <x:c r="G6" s="44"/>
      <x:c r="H6" s="45"/>
    </x:row>
    <x:row r="7">
      <x:c r="A7" s="46"/>
      <x:c r="B7" s="47"/>
      <x:c r="C7" s="47"/>
      <x:c r="D7" s="47"/>
      <x:c r="E7" s="47"/>
      <x:c r="F7" s="47"/>
      <x:c r="G7" s="47"/>
      <x:c r="H7" s="48"/>
    </x:row>
    <x:row r="8">
      <x:c r="A8" s="55"/>
      <x:c r="B8" s="55"/>
      <x:c r="C8" s="55"/>
      <x:c r="D8" s="55"/>
      <x:c r="E8" s="55"/>
      <x:c r="F8" s="55"/>
      <x:c r="G8" s="55"/>
      <x:c r="H8" s="55"/>
    </x:row>
    <x:row r="9" ht="36" customHeight="1">
      <x:c r="A9" s="49" t="str">
        <x:v>Metric</x:v>
      </x:c>
      <x:c r="B9" s="49" t="str">
        <x:v>Value</x:v>
      </x:c>
      <x:c r="C9" s="55"/>
      <x:c r="D9" s="49" t="str">
        <x:v>Tier</x:v>
      </x:c>
      <x:c r="E9" s="49" t="str">
        <x:v>Meaning</x:v>
      </x:c>
      <x:c r="F9" s="49" t="str">
        <x:v>Count</x:v>
      </x:c>
      <x:c r="G9" s="49" t="str">
        <x:v>Station lens</x:v>
      </x:c>
      <x:c r="H9" s="49" t="str">
        <x:v>Vehicle lens</x:v>
      </x:c>
    </x:row>
    <x:row r="10">
      <x:c r="A10" s="50" t="str">
        <x:v>Species screened</x:v>
      </x:c>
      <x:c r="B10" s="50" t="n">
        <x:f>COUNTA(Species!A5:A100)</x:f>
        <x:v>26</x:v>
      </x:c>
      <x:c r="C10" s="55"/>
      <x:c r="D10" s="50" t="str">
        <x:v>Priority pilot</x:v>
      </x:c>
      <x:c r="E10" s="50" t="str">
        <x:v>Proceed to partner-scoped engineering study</x:v>
      </x:c>
      <x:c r="F10" s="50" t="n">
        <x:f>COUNTIF(Pathways!$L$4:$L$100,D10)</x:f>
        <x:v>7</x:v>
      </x:c>
      <x:c r="G10" s="50" t="str">
        <x:v>Depot/e-fuel hub</x:v>
      </x:c>
      <x:c r="H10" s="50" t="str">
        <x:v>Fleet or genset</x:v>
      </x:c>
    </x:row>
    <x:row r="11">
      <x:c r="A11" s="50" t="str">
        <x:v>Direct transformations</x:v>
      </x:c>
      <x:c r="B11" s="50" t="n">
        <x:f>COUNTA(Reactions!A5:A100)</x:f>
        <x:v>48</x:v>
      </x:c>
      <x:c r="C11" s="55"/>
      <x:c r="D11" s="50" t="str">
        <x:v>Core research request</x:v>
      </x:c>
      <x:c r="E11" s="50" t="str">
        <x:v>Needs specialist laboratory collaboration</x:v>
      </x:c>
      <x:c r="F11" s="50" t="n">
        <x:f>COUNTIF(Pathways!$L$4:$L$100,D11)</x:f>
        <x:v>3</x:v>
      </x:c>
      <x:c r="G11" s="50" t="str">
        <x:v>Lithium-carbon cycle</x:v>
      </x:c>
      <x:c r="H11" s="50" t="str">
        <x:v>No onboard reactor</x:v>
      </x:c>
    </x:row>
    <x:row r="12">
      <x:c r="A12" s="50" t="str">
        <x:v>Linked pathways</x:v>
      </x:c>
      <x:c r="B12" s="50" t="n">
        <x:f>COUNTA(Pathways!A5:A100)</x:f>
        <x:v>38</x:v>
      </x:c>
      <x:c r="C12" s="55"/>
      <x:c r="D12" s="50" t="str">
        <x:v>Partner research</x:v>
      </x:c>
      <x:c r="E12" s="50" t="str">
        <x:v>Use established specialist facilities</x:v>
      </x:c>
      <x:c r="F12" s="50" t="n">
        <x:f>COUNTIF(Pathways!$L$4:$L$100,D12)</x:f>
        <x:v>5</x:v>
      </x:c>
      <x:c r="G12" s="50" t="str">
        <x:v>Electrochemistry/process</x:v>
      </x:c>
      <x:c r="H12" s="50" t="str">
        <x:v>Niche only</x:v>
      </x:c>
    </x:row>
    <x:row r="13">
      <x:c r="A13" s="50" t="str">
        <x:v>Research workstreams</x:v>
      </x:c>
      <x:c r="B13" s="50" t="n">
        <x:f>COUNTA('Research Shortlist'!A5:A100)</x:f>
        <x:v>6</x:v>
      </x:c>
      <x:c r="C13" s="55"/>
      <x:c r="D13" s="50" t="str">
        <x:v>Immediate demonstrator</x:v>
      </x:c>
      <x:c r="E13" s="50" t="str">
        <x:v>Can use certified fuels and instrumentation</x:v>
      </x:c>
      <x:c r="F13" s="50" t="n">
        <x:f>COUNTIF(Pathways!$L$4:$L$100,D13)</x:f>
        <x:v>1</x:v>
      </x:c>
      <x:c r="G13" s="50" t="str">
        <x:v>Series hybrid</x:v>
      </x:c>
      <x:c r="H13" s="50" t="str">
        <x:v>Controlled vehicle</x:v>
      </x:c>
    </x:row>
    <x:row r="14">
      <x:c r="A14" s="55"/>
      <x:c r="B14" s="55"/>
      <x:c r="C14" s="55"/>
      <x:c r="D14" s="50" t="str">
        <x:v>Reject</x:v>
      </x:c>
      <x:c r="E14" s="50" t="str">
        <x:v>Fails energy or safety boundary</x:v>
      </x:c>
      <x:c r="F14" s="50" t="n">
        <x:f>COUNTIF(Pathways!$L$4:$L$100,D14)+COUNTIF(Pathways!$L$4:$L$100,"Reject onboard")</x:f>
        <x:v>6</x:v>
      </x:c>
      <x:c r="G14" s="50" t="str">
        <x:v>Do not build</x:v>
      </x:c>
      <x:c r="H14" s="50" t="str">
        <x:v>Do not carry</x:v>
      </x:c>
    </x:row>
    <x:row r="15">
      <x:c r="A15" s="55"/>
      <x:c r="B15" s="55"/>
      <x:c r="C15" s="55"/>
      <x:c r="D15" s="55"/>
      <x:c r="E15" s="55"/>
      <x:c r="F15" s="55"/>
      <x:c r="G15" s="55"/>
      <x:c r="H15" s="55"/>
    </x:row>
    <x:row r="16">
      <x:c r="A16" s="57" t="str">
        <x:v>Highest-value integrated routes</x:v>
      </x:c>
      <x:c r="B16" s="57"/>
      <x:c r="C16" s="57"/>
      <x:c r="D16" s="57"/>
      <x:c r="E16" s="57"/>
      <x:c r="F16" s="57"/>
      <x:c r="G16" s="57"/>
      <x:c r="H16" s="57"/>
    </x:row>
    <x:row r="17" ht="36" customHeight="1">
      <x:c r="A17" s="49" t="str">
        <x:v>Rank</x:v>
      </x:c>
      <x:c r="B17" s="49" t="str">
        <x:v>ID</x:v>
      </x:c>
      <x:c r="C17" s="49" t="str">
        <x:v>Pathway</x:v>
      </x:c>
      <x:c r="D17" s="49" t="str">
        <x:v>Decision</x:v>
      </x:c>
      <x:c r="E17" s="49" t="str">
        <x:v>Station score</x:v>
      </x:c>
      <x:c r="F17" s="49" t="str">
        <x:v>Chain</x:v>
      </x:c>
      <x:c r="G17" s="49" t="str">
        <x:v>Reason</x:v>
      </x:c>
      <x:c r="H17" s="49" t="str">
        <x:v>Sources</x:v>
      </x:c>
    </x:row>
    <x:row r="18">
      <x:c r="A18" s="50" t="n">
        <x:v>1</x:v>
      </x:c>
      <x:c r="B18" s="50" t="str">
        <x:v>P04</x:v>
      </x:c>
      <x:c r="C18" s="50" t="str">
        <x:v>Waste methane -&gt; RNG -&gt; CNG vehicle</x:v>
      </x:c>
      <x:c r="D18" s="50" t="str">
        <x:v>Deploy/partner</x:v>
      </x:c>
      <x:c r="E18" s="52" t="n">
        <x:v>4.6</x:v>
      </x:c>
      <x:c r="F18" s="50" t="str">
        <x:v>waste CH4 -&gt; upgraded CH4 -&gt; vehicle</x:v>
      </x:c>
      <x:c r="G18" s="50" t="str">
        <x:v>Most mature carbon-gas transition route; not dependent on lithium/chlorine</x:v>
      </x:c>
      <x:c r="H18" s="50" t="str">
        <x:v>S12; S14</x:v>
      </x:c>
    </x:row>
    <x:row r="19">
      <x:c r="A19" s="50" t="n">
        <x:v>2</x:v>
      </x:c>
      <x:c r="B19" s="50" t="str">
        <x:v>P34</x:v>
      </x:c>
      <x:c r="C19" s="50" t="str">
        <x:v>Biomethane/e-methane genset -&gt; battery-electric traction</x:v>
      </x:c>
      <x:c r="D19" s="50" t="str">
        <x:v>Priority pilot</x:v>
      </x:c>
      <x:c r="E19" s="52" t="n">
        <x:v>4.5</x:v>
      </x:c>
      <x:c r="F19" s="50" t="str">
        <x:v>CH4 -&gt; constant-load generator -&gt; battery/motor</x:v>
      </x:c>
      <x:c r="G19" s="50" t="str">
        <x:v>Centralizes after-treatment and enables a later swap to fuel cells or grid charging</x:v>
      </x:c>
      <x:c r="H19" s="50" t="str">
        <x:v>S12; S14</x:v>
      </x:c>
    </x:row>
    <x:row r="20">
      <x:c r="A20" s="50" t="n">
        <x:v>3</x:v>
      </x:c>
      <x:c r="B20" s="50" t="str">
        <x:v>P02</x:v>
      </x:c>
      <x:c r="C20" s="50" t="str">
        <x:v>Separated H2 -&gt; stationary fuel cell -&gt; heat/water</x:v>
      </x:c>
      <x:c r="D20" s="50" t="str">
        <x:v>Priority pilot</x:v>
      </x:c>
      <x:c r="E20" s="52" t="n">
        <x:v>4.45</x:v>
      </x:c>
      <x:c r="F20" s="50" t="str">
        <x:v>H2O -&gt; H2 -&gt; power/heat -&gt; H2O</x:v>
      </x:c>
      <x:c r="G20" s="50" t="str">
        <x:v>Strong station anchor and balancing load</x:v>
      </x:c>
      <x:c r="H20" s="50" t="str">
        <x:v>S10; S11</x:v>
      </x:c>
    </x:row>
    <x:row r="21">
      <x:c r="A21" s="50" t="n">
        <x:v>4</x:v>
      </x:c>
      <x:c r="B21" s="50" t="str">
        <x:v>P09</x:v>
      </x:c>
      <x:c r="C21" s="50" t="str">
        <x:v>Waste-oil biodiesel -&gt; genset -&gt; battery -&gt; traction</x:v>
      </x:c>
      <x:c r="D21" s="50" t="str">
        <x:v>Immediate demonstrator</x:v>
      </x:c>
      <x:c r="E21" s="52" t="n">
        <x:v>4.45</x:v>
      </x:c>
      <x:c r="F21" s="50" t="str">
        <x:v>waste oil -&gt; biodiesel -&gt; constant-load generator -&gt; electric drive</x:v>
      </x:c>
      <x:c r="G21" s="50" t="str">
        <x:v>Practical bridge using a sacrificial generator and electrical driveline; certify fuel quality/emissions</x:v>
      </x:c>
      <x:c r="H21" s="50" t="str">
        <x:v>S13; S14</x:v>
      </x:c>
    </x:row>
    <x:row r="22">
      <x:c r="A22" s="50" t="n">
        <x:v>5</x:v>
      </x:c>
      <x:c r="B22" s="50" t="str">
        <x:v>P37</x:v>
      </x:c>
      <x:c r="C22" s="50" t="str">
        <x:v>Chlor-alkali H2 coproduct -&gt; fuel cell; Cl2/alkali sold</x:v>
      </x:c>
      <x:c r="D22" s="50" t="str">
        <x:v>Industrial symbiosis</x:v>
      </x:c>
      <x:c r="E22" s="52" t="n">
        <x:v>4.35</x:v>
      </x:c>
      <x:c r="F22" s="50" t="str">
        <x:v>brine/electricity -&gt; H2 + Cl2 + alkali; H2 -&gt; power</x:v>
      </x:c>
      <x:c r="G22" s="50" t="str">
        <x:v>Strong only when chlorine and alkali demand already exists; should not create surplus hazardous products for energy's sake</x:v>
      </x:c>
      <x:c r="H22" s="50" t="str">
        <x:v>S21</x:v>
      </x:c>
    </x:row>
    <x:row r="23">
      <x:c r="A23" s="50" t="n">
        <x:v>6</x:v>
      </x:c>
      <x:c r="B23" s="50" t="str">
        <x:v>P35</x:v>
      </x:c>
      <x:c r="C23" s="50" t="str">
        <x:v>Captured CO2 + H2 -&gt; Fischer-Tropsch drop-in liquid</x:v>
      </x:c>
      <x:c r="D23" s="50" t="str">
        <x:v>Strategic partner</x:v>
      </x:c>
      <x:c r="E23" s="52" t="n">
        <x:v>4.3</x:v>
      </x:c>
      <x:c r="F23" s="50" t="str">
        <x:v>CO2 -&gt; CO/syngas -&gt; synthetic hydrocarbon -&gt; CO2</x:v>
      </x:c>
      <x:c r="G23" s="50" t="str">
        <x:v>Best compatibility, but highest process complexity and electricity demand in the screened e-fuel family</x:v>
      </x:c>
      <x:c r="H23" s="50" t="str">
        <x:v>S14; S28</x:v>
      </x:c>
    </x:row>
    <x:row r="24">
      <x:c r="A24" s="50" t="n">
        <x:v>7</x:v>
      </x:c>
      <x:c r="B24" s="50" t="str">
        <x:v>P03</x:v>
      </x:c>
      <x:c r="C24" s="50" t="str">
        <x:v>Captured CO2 + H2 -&gt; e-methane -&gt; CNG vehicle</x:v>
      </x:c>
      <x:c r="D24" s="50" t="str">
        <x:v>Priority pilot</x:v>
      </x:c>
      <x:c r="E24" s="52" t="n">
        <x:v>4.25</x:v>
      </x:c>
      <x:c r="F24" s="50" t="str">
        <x:v>CO2 -&gt; CH4 -&gt; CO2</x:v>
      </x:c>
      <x:c r="G24" s="50" t="str">
        <x:v>Maximizes compatibility with CNG vehicles; methane leakage and electricity demand must be measured</x:v>
      </x:c>
      <x:c r="H24" s="50" t="str">
        <x:v>S12; S14; S25</x:v>
      </x:c>
    </x:row>
    <x:row r="25">
      <x:c r="A25" s="50" t="n">
        <x:v>8</x:v>
      </x:c>
      <x:c r="B25" s="50" t="str">
        <x:v>P05</x:v>
      </x:c>
      <x:c r="C25" s="50" t="str">
        <x:v>Captured CO2 + H2 -&gt; methanol -&gt; adapted vehicle</x:v>
      </x:c>
      <x:c r="D25" s="50" t="str">
        <x:v>Priority pilot</x:v>
      </x:c>
      <x:c r="E25" s="52" t="n">
        <x:v>4.25</x:v>
      </x:c>
      <x:c r="F25" s="50" t="str">
        <x:v>CO2 -&gt; CH3OH -&gt; CO2</x:v>
      </x:c>
      <x:c r="G25" s="50" t="str">
        <x:v>Liquid handling is attractive; toxicity, materials and engine calibration required</x:v>
      </x:c>
      <x:c r="H25" s="50" t="str">
        <x:v>S06; S14; S26</x:v>
      </x:c>
    </x:row>
    <x:row r="26">
      <x:c r="A26" s="55"/>
      <x:c r="B26" s="55"/>
      <x:c r="C26" s="55"/>
      <x:c r="D26" s="55"/>
      <x:c r="E26" s="55"/>
      <x:c r="F26" s="55"/>
      <x:c r="G26" s="55"/>
      <x:c r="H26" s="55"/>
    </x:row>
    <x:row r="27">
      <x:c r="A27" s="53" t="str">
        <x:v>Safety boundary: no mixed HHO, lithium/water, lithium hydride/water, lithium carbide/water, chlorine or HCl system is proposed for unlicensed onboard experimentation. Scores are screening judgments, not measured performance.</x:v>
      </x:c>
      <x:c r="B27" s="53"/>
      <x:c r="C27" s="53"/>
      <x:c r="D27" s="53"/>
      <x:c r="E27" s="53"/>
      <x:c r="F27" s="53"/>
      <x:c r="G27" s="53"/>
      <x:c r="H27" s="53"/>
    </x:row>
  </x:sheetData>
  <x:mergeCells>
    <x:mergeCell ref="A1:H1"/>
    <x:mergeCell ref="A2:H2"/>
    <x:mergeCell ref="A4:H4"/>
    <x:mergeCell ref="A5:H7"/>
    <x:mergeCell ref="A16:H16"/>
    <x:mergeCell ref="A27:H27"/>
  </x:mergeCells>
  <x:conditionalFormatting sqref="E18:E25">
    <x:cfRule type="colorScale" priority="1">
      <x:colorScale>
        <x:cfvo type="min"/>
        <x:cfvo type="percentile" val="50"/>
        <x:cfvo type="max"/>
        <x:color rgb="FFF8696B"/>
        <x:color rgb="FFFFEB84"/>
        <x:color rgb="FF63BE7B"/>
      </x:colorScale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9" hidden="0" customWidth="1"/>
    <x:col min="2" max="2" width="42" hidden="0" customWidth="1"/>
    <x:col min="3" max="3" width="35" hidden="0" customWidth="1"/>
    <x:col min="4" max="4" width="37" hidden="0" customWidth="1"/>
    <x:col min="5" max="5" width="12" hidden="0" customWidth="1"/>
    <x:col min="6" max="6" width="12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1" hidden="0" customWidth="1"/>
    <x:col min="12" max="12" width="22" hidden="0" customWidth="1"/>
    <x:col min="13" max="13" width="52" hidden="0" customWidth="1"/>
    <x:col min="14" max="14" width="18" hidden="0" customWidth="1"/>
    <x:col min="15" max="15" width="12" hidden="0" customWidth="1"/>
    <x:col min="16" max="16" width="12" hidden="0" customWidth="1"/>
  </x:cols>
  <x:sheetData>
    <x:row r="1" ht="30" customHeight="1">
      <x:c r="A1" s="54" t="str">
        <x:v>Linked pathway screening matrix</x:v>
      </x:c>
      <x:c r="B1" s="54" t="str">
        <x:v>Linked pathway screening matrix</x:v>
      </x:c>
      <x:c r="C1" s="54" t="str">
        <x:v>Linked pathway screening matrix</x:v>
      </x:c>
      <x:c r="D1" s="54" t="str">
        <x:v>Linked pathway screening matrix</x:v>
      </x:c>
      <x:c r="E1" s="54" t="str">
        <x:v>Linked pathway screening matrix</x:v>
      </x:c>
      <x:c r="F1" s="54" t="str">
        <x:v>Linked pathway screening matrix</x:v>
      </x:c>
      <x:c r="G1" s="54" t="str">
        <x:v>Linked pathway screening matrix</x:v>
      </x:c>
      <x:c r="H1" s="54" t="str">
        <x:v>Linked pathway screening matrix</x:v>
      </x:c>
      <x:c r="I1" s="54" t="str">
        <x:v>Linked pathway screening matrix</x:v>
      </x:c>
      <x:c r="J1" s="54" t="str">
        <x:v>Linked pathway screening matrix</x:v>
      </x:c>
      <x:c r="K1" s="54" t="str">
        <x:v>Linked pathway screening matrix</x:v>
      </x:c>
      <x:c r="L1" s="54" t="str">
        <x:v>Linked pathway screening matrix</x:v>
      </x:c>
      <x:c r="M1" s="54" t="str">
        <x:v>Linked pathway screening matrix</x:v>
      </x:c>
      <x:c r="N1" s="54" t="str">
        <x:v>Linked pathway screening matrix</x:v>
      </x:c>
      <x:c r="O1" s="54" t="str">
        <x:v>Linked pathway screening matrix</x:v>
      </x:c>
      <x:c r="P1" s="54" t="str">
        <x:v>Linked pathway screening matrix</x:v>
      </x:c>
    </x:row>
    <x:row r="2" ht="34" customHeight="1">
      <x:c r="A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B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C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D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E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F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G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H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I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J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K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L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M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N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O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  <x:c r="P2" s="37" t="str">
        <x:v>Scores: 0-5 analytical screening judgment; higher is better. Station score = 20% chemistry confidence + 20% emission transitivity + 20% station fit + 15% maturity + 15% safety + 10% energy realism. Vehicle score = 20% chemistry confidence + 15% emission transitivity + 25% vehicle fit + 15% maturity + 15% safety + 10% energy realism.</x:v>
      </x:c>
    </x:row>
    <x:row r="3">
      <x:c r="A3" s="55"/>
      <x:c r="B3" s="55"/>
      <x:c r="C3" s="55"/>
      <x:c r="D3" s="55"/>
      <x:c r="E3" s="55"/>
      <x:c r="F3" s="55"/>
      <x:c r="G3" s="55"/>
      <x:c r="H3" s="55"/>
      <x:c r="I3" s="55"/>
      <x:c r="J3" s="55"/>
      <x:c r="K3" s="55"/>
      <x:c r="L3" s="55"/>
      <x:c r="M3" s="55"/>
      <x:c r="N3" s="55"/>
      <x:c r="O3" s="55"/>
      <x:c r="P3" s="55"/>
    </x:row>
    <x:row r="4" ht="36" customHeight="1">
      <x:c r="A4" s="49" t="str">
        <x:v>ID</x:v>
      </x:c>
      <x:c r="B4" s="49" t="str">
        <x:v>Pathway</x:v>
      </x:c>
      <x:c r="C4" s="49" t="str">
        <x:v>Chain</x:v>
      </x:c>
      <x:c r="D4" s="49" t="str">
        <x:v>Emission/output reused</x:v>
      </x:c>
      <x:c r="E4" s="49" t="str">
        <x:v>Chemistry confidence</x:v>
      </x:c>
      <x:c r="F4" s="49" t="str">
        <x:v>Emission transitivity</x:v>
      </x:c>
      <x:c r="G4" s="49" t="str">
        <x:v>Station fit</x:v>
      </x:c>
      <x:c r="H4" s="49" t="str">
        <x:v>Vehicle fit</x:v>
      </x:c>
      <x:c r="I4" s="49" t="str">
        <x:v>Maturity</x:v>
      </x:c>
      <x:c r="J4" s="49" t="str">
        <x:v>Safety</x:v>
      </x:c>
      <x:c r="K4" s="49" t="str">
        <x:v>Energy realism</x:v>
      </x:c>
      <x:c r="L4" s="49" t="str">
        <x:v>Decision</x:v>
      </x:c>
      <x:c r="M4" s="49" t="str">
        <x:v>Key reason / dependency</x:v>
      </x:c>
      <x:c r="N4" s="49" t="str">
        <x:v>Sources</x:v>
      </x:c>
      <x:c r="O4" s="49" t="str">
        <x:v>Station score</x:v>
      </x:c>
      <x:c r="P4" s="49" t="str">
        <x:v>Vehicle score</x:v>
      </x:c>
    </x:row>
    <x:row r="5">
      <x:c r="A5" s="50" t="str">
        <x:v>P01</x:v>
      </x:c>
      <x:c r="B5" s="50" t="str">
        <x:v>Separated H2 -&gt; fuel-cell vehicle -&gt; H2O recovery</x:v>
      </x:c>
      <x:c r="C5" s="50" t="str">
        <x:v>H2O -&gt; H2 -&gt; electricity -&gt; H2O</x:v>
      </x:c>
      <x:c r="D5" s="50" t="str">
        <x:v>Vehicle water becomes station feed after treatment</x:v>
      </x:c>
      <x:c r="E5" s="58" t="n">
        <x:v>5</x:v>
      </x:c>
      <x:c r="F5" s="58" t="n">
        <x:v>4</x:v>
      </x:c>
      <x:c r="G5" s="58" t="n">
        <x:v>4</x:v>
      </x:c>
      <x:c r="H5" s="58" t="n">
        <x:v>4</x:v>
      </x:c>
      <x:c r="I5" s="58" t="n">
        <x:v>4</x:v>
      </x:c>
      <x:c r="J5" s="58" t="n">
        <x:v>3</x:v>
      </x:c>
      <x:c r="K5" s="58" t="n">
        <x:v>3</x:v>
      </x:c>
      <x:c r="L5" s="50" t="str">
        <x:v>Priority pilot</x:v>
      </x:c>
      <x:c r="M5" s="50" t="str">
        <x:v>Best zero-carbon point-of-use vehicle path in network; compressed storage and low-carbon H2 supply are decisive</x:v>
      </x:c>
      <x:c r="N5" s="50" t="str">
        <x:v>S10; S11</x:v>
      </x:c>
      <x:c r="O5" s="52" t="n">
        <x:f>0.20*E5+0.20*F5+0.20*G5+0.15*I5+0.15*J5+0.10*K5</x:f>
        <x:v>3.95</x:v>
      </x:c>
      <x:c r="P5" s="52" t="n">
        <x:f>0.20*E5+0.15*F5+0.25*H5+0.15*I5+0.15*J5+0.10*K5</x:f>
        <x:v>3.95</x:v>
      </x:c>
    </x:row>
    <x:row r="6">
      <x:c r="A6" s="50" t="str">
        <x:v>P02</x:v>
      </x:c>
      <x:c r="B6" s="50" t="str">
        <x:v>Separated H2 -&gt; stationary fuel cell -&gt; heat/water</x:v>
      </x:c>
      <x:c r="C6" s="50" t="str">
        <x:v>H2O -&gt; H2 -&gt; power/heat -&gt; H2O</x:v>
      </x:c>
      <x:c r="D6" s="50" t="str">
        <x:v>Water and heat reused onsite</x:v>
      </x:c>
      <x:c r="E6" s="58" t="n">
        <x:v>5</x:v>
      </x:c>
      <x:c r="F6" s="58" t="n">
        <x:v>4</x:v>
      </x:c>
      <x:c r="G6" s="58" t="n">
        <x:v>5</x:v>
      </x:c>
      <x:c r="H6" s="58" t="n">
        <x:v>1</x:v>
      </x:c>
      <x:c r="I6" s="58" t="n">
        <x:v>5</x:v>
      </x:c>
      <x:c r="J6" s="58" t="n">
        <x:v>4</x:v>
      </x:c>
      <x:c r="K6" s="58" t="n">
        <x:v>3</x:v>
      </x:c>
      <x:c r="L6" s="50" t="str">
        <x:v>Priority pilot</x:v>
      </x:c>
      <x:c r="M6" s="50" t="str">
        <x:v>Strong station anchor and balancing load</x:v>
      </x:c>
      <x:c r="N6" s="50" t="str">
        <x:v>S10; S11</x:v>
      </x:c>
      <x:c r="O6" s="52" t="n">
        <x:f>0.20*E6+0.20*F6+0.20*G6+0.15*I6+0.15*J6+0.10*K6</x:f>
        <x:v>4.449999999999999</x:v>
      </x:c>
      <x:c r="P6" s="52" t="n">
        <x:f>0.20*E6+0.15*F6+0.25*H6+0.15*I6+0.15*J6+0.10*K6</x:f>
        <x:v>3.5</x:v>
      </x:c>
    </x:row>
    <x:row r="7">
      <x:c r="A7" s="50" t="str">
        <x:v>P03</x:v>
      </x:c>
      <x:c r="B7" s="50" t="str">
        <x:v>Captured CO2 + H2 -&gt; e-methane -&gt; CNG vehicle</x:v>
      </x:c>
      <x:c r="C7" s="50" t="str">
        <x:v>CO2 -&gt; CH4 -&gt; CO2</x:v>
      </x:c>
      <x:c r="D7" s="50" t="str">
        <x:v>Tailpipe carbon is feed for the next batch if captured centrally</x:v>
      </x:c>
      <x:c r="E7" s="58" t="n">
        <x:v>5</x:v>
      </x:c>
      <x:c r="F7" s="58" t="n">
        <x:v>5</x:v>
      </x:c>
      <x:c r="G7" s="58" t="n">
        <x:v>5</x:v>
      </x:c>
      <x:c r="H7" s="58" t="n">
        <x:v>5</x:v>
      </x:c>
      <x:c r="I7" s="58" t="n">
        <x:v>4</x:v>
      </x:c>
      <x:c r="J7" s="58" t="n">
        <x:v>3</x:v>
      </x:c>
      <x:c r="K7" s="58" t="n">
        <x:v>2</x:v>
      </x:c>
      <x:c r="L7" s="50" t="str">
        <x:v>Priority pilot</x:v>
      </x:c>
      <x:c r="M7" s="50" t="str">
        <x:v>Maximizes compatibility with CNG vehicles; methane leakage and electricity demand must be measured</x:v>
      </x:c>
      <x:c r="N7" s="50" t="str">
        <x:v>S12; S14; S25</x:v>
      </x:c>
      <x:c r="O7" s="52" t="n">
        <x:f>0.20*E7+0.20*F7+0.20*G7+0.15*I7+0.15*J7+0.10*K7</x:f>
        <x:v>4.25</x:v>
      </x:c>
      <x:c r="P7" s="52" t="n">
        <x:f>0.20*E7+0.15*F7+0.25*H7+0.15*I7+0.15*J7+0.10*K7</x:f>
        <x:v>4.25</x:v>
      </x:c>
    </x:row>
    <x:row r="8">
      <x:c r="A8" s="50" t="str">
        <x:v>P04</x:v>
      </x:c>
      <x:c r="B8" s="50" t="str">
        <x:v>Waste methane -&gt; RNG -&gt; CNG vehicle</x:v>
      </x:c>
      <x:c r="C8" s="50" t="str">
        <x:v>waste CH4 -&gt; upgraded CH4 -&gt; vehicle</x:v>
      </x:c>
      <x:c r="D8" s="50" t="str">
        <x:v>Prevents uncontrolled methane release and displaces fossil gas</x:v>
      </x:c>
      <x:c r="E8" s="58" t="n">
        <x:v>5</x:v>
      </x:c>
      <x:c r="F8" s="58" t="n">
        <x:v>5</x:v>
      </x:c>
      <x:c r="G8" s="58" t="n">
        <x:v>5</x:v>
      </x:c>
      <x:c r="H8" s="58" t="n">
        <x:v>5</x:v>
      </x:c>
      <x:c r="I8" s="58" t="n">
        <x:v>5</x:v>
      </x:c>
      <x:c r="J8" s="58" t="n">
        <x:v>3</x:v>
      </x:c>
      <x:c r="K8" s="58" t="n">
        <x:v>4</x:v>
      </x:c>
      <x:c r="L8" s="50" t="str">
        <x:v>Deploy/partner</x:v>
      </x:c>
      <x:c r="M8" s="50" t="str">
        <x:v>Most mature carbon-gas transition route; not dependent on lithium/chlorine</x:v>
      </x:c>
      <x:c r="N8" s="50" t="str">
        <x:v>S12; S14</x:v>
      </x:c>
      <x:c r="O8" s="52" t="n">
        <x:f>0.20*E8+0.20*F8+0.20*G8+0.15*I8+0.15*J8+0.10*K8</x:f>
        <x:v>4.6000000000000005</x:v>
      </x:c>
      <x:c r="P8" s="52" t="n">
        <x:f>0.20*E8+0.15*F8+0.25*H8+0.15*I8+0.15*J8+0.10*K8</x:f>
        <x:v>4.6000000000000005</x:v>
      </x:c>
    </x:row>
    <x:row r="9">
      <x:c r="A9" s="50" t="str">
        <x:v>P05</x:v>
      </x:c>
      <x:c r="B9" s="50" t="str">
        <x:v>Captured CO2 + H2 -&gt; methanol -&gt; adapted vehicle</x:v>
      </x:c>
      <x:c r="C9" s="50" t="str">
        <x:v>CO2 -&gt; CH3OH -&gt; CO2</x:v>
      </x:c>
      <x:c r="D9" s="50" t="str">
        <x:v>Carbon can cycle through central capture</x:v>
      </x:c>
      <x:c r="E9" s="58" t="n">
        <x:v>5</x:v>
      </x:c>
      <x:c r="F9" s="58" t="n">
        <x:v>5</x:v>
      </x:c>
      <x:c r="G9" s="58" t="n">
        <x:v>5</x:v>
      </x:c>
      <x:c r="H9" s="58" t="n">
        <x:v>4</x:v>
      </x:c>
      <x:c r="I9" s="58" t="n">
        <x:v>4</x:v>
      </x:c>
      <x:c r="J9" s="58" t="n">
        <x:v>3</x:v>
      </x:c>
      <x:c r="K9" s="58" t="n">
        <x:v>2</x:v>
      </x:c>
      <x:c r="L9" s="50" t="str">
        <x:v>Priority pilot</x:v>
      </x:c>
      <x:c r="M9" s="50" t="str">
        <x:v>Liquid handling is attractive; toxicity, materials and engine calibration required</x:v>
      </x:c>
      <x:c r="N9" s="50" t="str">
        <x:v>S06; S14; S26</x:v>
      </x:c>
      <x:c r="O9" s="52" t="n">
        <x:f>0.20*E9+0.20*F9+0.20*G9+0.15*I9+0.15*J9+0.10*K9</x:f>
        <x:v>4.25</x:v>
      </x:c>
      <x:c r="P9" s="52" t="n">
        <x:f>0.20*E9+0.15*F9+0.25*H9+0.15*I9+0.15*J9+0.10*K9</x:f>
        <x:v>4</x:v>
      </x:c>
    </x:row>
    <x:row r="10">
      <x:c r="A10" s="50" t="str">
        <x:v>P06</x:v>
      </x:c>
      <x:c r="B10" s="50" t="str">
        <x:v>Methanol -&gt; DME -&gt; modified compression-ignition vehicle</x:v>
      </x:c>
      <x:c r="C10" s="50" t="str">
        <x:v>CO2/H2 -&gt; methanol -&gt; DME -&gt; CO2</x:v>
      </x:c>
      <x:c r="D10" s="50" t="str">
        <x:v>Carbon loop with captured feed</x:v>
      </x:c>
      <x:c r="E10" s="58" t="n">
        <x:v>5</x:v>
      </x:c>
      <x:c r="F10" s="58" t="n">
        <x:v>5</x:v>
      </x:c>
      <x:c r="G10" s="58" t="n">
        <x:v>5</x:v>
      </x:c>
      <x:c r="H10" s="58" t="n">
        <x:v>4</x:v>
      </x:c>
      <x:c r="I10" s="58" t="n">
        <x:v>4</x:v>
      </x:c>
      <x:c r="J10" s="58" t="n">
        <x:v>3</x:v>
      </x:c>
      <x:c r="K10" s="58" t="n">
        <x:v>2</x:v>
      </x:c>
      <x:c r="L10" s="50" t="str">
        <x:v>Priority pilot</x:v>
      </x:c>
      <x:c r="M10" s="50" t="str">
        <x:v>Promising diesel substitute for fleets; fuel system must be purpose-designed</x:v>
      </x:c>
      <x:c r="N10" s="50" t="str">
        <x:v>S07; S14</x:v>
      </x:c>
      <x:c r="O10" s="52" t="n">
        <x:f>0.20*E10+0.20*F10+0.20*G10+0.15*I10+0.15*J10+0.10*K10</x:f>
        <x:v>4.25</x:v>
      </x:c>
      <x:c r="P10" s="52" t="n">
        <x:f>0.20*E10+0.15*F10+0.25*H10+0.15*I10+0.15*J10+0.10*K10</x:f>
        <x:v>4</x:v>
      </x:c>
    </x:row>
    <x:row r="11">
      <x:c r="A11" s="50" t="str">
        <x:v>P07</x:v>
      </x:c>
      <x:c r="B11" s="50" t="str">
        <x:v>Green ammonia -&gt; combustion engine</x:v>
      </x:c>
      <x:c r="C11" s="50" t="str">
        <x:v>N2/H2 -&gt; NH3 -&gt; N2/H2O</x:v>
      </x:c>
      <x:c r="D11" s="50" t="str">
        <x:v>Nitrogen nominally cycles; exhaust pollutants require control</x:v>
      </x:c>
      <x:c r="E11" s="58" t="n">
        <x:v>5</x:v>
      </x:c>
      <x:c r="F11" s="58" t="n">
        <x:v>3</x:v>
      </x:c>
      <x:c r="G11" s="58" t="n">
        <x:v>4</x:v>
      </x:c>
      <x:c r="H11" s="58" t="n">
        <x:v>3</x:v>
      </x:c>
      <x:c r="I11" s="58" t="n">
        <x:v>3</x:v>
      </x:c>
      <x:c r="J11" s="58" t="n">
        <x:v>2</x:v>
      </x:c>
      <x:c r="K11" s="58" t="n">
        <x:v>2</x:v>
      </x:c>
      <x:c r="L11" s="50" t="str">
        <x:v>Research only</x:v>
      </x:c>
      <x:c r="M11" s="50" t="str">
        <x:v>Carbon-free molecule, but toxicity and NOx/N2O/slip erode vehicle case</x:v>
      </x:c>
      <x:c r="N11" s="50" t="str">
        <x:v>S09; S24; S27</x:v>
      </x:c>
      <x:c r="O11" s="52" t="n">
        <x:f>0.20*E11+0.20*F11+0.20*G11+0.15*I11+0.15*J11+0.10*K11</x:f>
        <x:v>3.3500000000000005</x:v>
      </x:c>
      <x:c r="P11" s="52" t="n">
        <x:f>0.20*E11+0.15*F11+0.25*H11+0.15*I11+0.15*J11+0.10*K11</x:f>
        <x:v>3.1500000000000004</x:v>
      </x:c>
    </x:row>
    <x:row r="12">
      <x:c r="A12" s="50" t="str">
        <x:v>P08</x:v>
      </x:c>
      <x:c r="B12" s="50" t="str">
        <x:v>Green ammonia -&gt; stationary fuel cell/cracker</x:v>
      </x:c>
      <x:c r="C12" s="50" t="str">
        <x:v>N2/H2 -&gt; NH3 -&gt; H2/power -&gt; N2/H2O</x:v>
      </x:c>
      <x:c r="D12" s="50" t="str">
        <x:v>Hydrogen carrier with station treatment</x:v>
      </x:c>
      <x:c r="E12" s="58" t="n">
        <x:v>4</x:v>
      </x:c>
      <x:c r="F12" s="58" t="n">
        <x:v>4</x:v>
      </x:c>
      <x:c r="G12" s="58" t="n">
        <x:v>5</x:v>
      </x:c>
      <x:c r="H12" s="58" t="n">
        <x:v>2</x:v>
      </x:c>
      <x:c r="I12" s="58" t="n">
        <x:v>3</x:v>
      </x:c>
      <x:c r="J12" s="58" t="n">
        <x:v>2</x:v>
      </x:c>
      <x:c r="K12" s="58" t="n">
        <x:v>3</x:v>
      </x:c>
      <x:c r="L12" s="50" t="str">
        <x:v>Partner research</x:v>
      </x:c>
      <x:c r="M12" s="50" t="str">
        <x:v>More credible at a controlled hub than in small vehicles</x:v>
      </x:c>
      <x:c r="N12" s="50" t="str">
        <x:v>S24; S27</x:v>
      </x:c>
      <x:c r="O12" s="52" t="n">
        <x:f>0.20*E12+0.20*F12+0.20*G12+0.15*I12+0.15*J12+0.10*K12</x:f>
        <x:v>3.6499999999999995</x:v>
      </x:c>
      <x:c r="P12" s="52" t="n">
        <x:f>0.20*E12+0.15*F12+0.25*H12+0.15*I12+0.15*J12+0.10*K12</x:f>
        <x:v>2.9499999999999993</x:v>
      </x:c>
    </x:row>
    <x:row r="13">
      <x:c r="A13" s="50" t="str">
        <x:v>P09</x:v>
      </x:c>
      <x:c r="B13" s="50" t="str">
        <x:v>Waste-oil biodiesel -&gt; genset -&gt; battery -&gt; traction</x:v>
      </x:c>
      <x:c r="C13" s="50" t="str">
        <x:v>waste oil -&gt; biodiesel -&gt; constant-load generator -&gt; electric drive</x:v>
      </x:c>
      <x:c r="D13" s="50" t="str">
        <x:v>Waste carbon displaces diesel; exhaust heat/water may be recovered</x:v>
      </x:c>
      <x:c r="E13" s="58" t="n">
        <x:v>5</x:v>
      </x:c>
      <x:c r="F13" s="58" t="n">
        <x:v>4</x:v>
      </x:c>
      <x:c r="G13" s="58" t="n">
        <x:v>5</x:v>
      </x:c>
      <x:c r="H13" s="58" t="n">
        <x:v>4</x:v>
      </x:c>
      <x:c r="I13" s="58" t="n">
        <x:v>5</x:v>
      </x:c>
      <x:c r="J13" s="58" t="n">
        <x:v>4</x:v>
      </x:c>
      <x:c r="K13" s="58" t="n">
        <x:v>3</x:v>
      </x:c>
      <x:c r="L13" s="50" t="str">
        <x:v>Immediate demonstrator</x:v>
      </x:c>
      <x:c r="M13" s="50" t="str">
        <x:v>Practical bridge using a sacrificial generator and electrical driveline; certify fuel quality/emissions</x:v>
      </x:c>
      <x:c r="N13" s="50" t="str">
        <x:v>S13; S14</x:v>
      </x:c>
      <x:c r="O13" s="52" t="n">
        <x:f>0.20*E13+0.20*F13+0.20*G13+0.15*I13+0.15*J13+0.10*K13</x:f>
        <x:v>4.449999999999999</x:v>
      </x:c>
      <x:c r="P13" s="52" t="n">
        <x:f>0.20*E13+0.15*F13+0.25*H13+0.15*I13+0.15*J13+0.10*K13</x:f>
        <x:v>4.25</x:v>
      </x:c>
    </x:row>
    <x:row r="14">
      <x:c r="A14" s="50" t="str">
        <x:v>P10</x:v>
      </x:c>
      <x:c r="B14" s="50" t="str">
        <x:v>CO2 -&gt; lithium-mediated acetylene -&gt; chemical product</x:v>
      </x:c>
      <x:c r="C14" s="50" t="str">
        <x:v>CO2 -&gt; Li2C2 -&gt; C2H2 -&gt; durable/valuable product</x:v>
      </x:c>
      <x:c r="D14" s="50" t="str">
        <x:v>An emission becomes chemical feed; LiOH is recovered</x:v>
      </x:c>
      <x:c r="E14" s="58" t="n">
        <x:v>4</x:v>
      </x:c>
      <x:c r="F14" s="58" t="n">
        <x:v>5</x:v>
      </x:c>
      <x:c r="G14" s="58" t="n">
        <x:v>4</x:v>
      </x:c>
      <x:c r="H14" s="58" t="n">
        <x:v>1</x:v>
      </x:c>
      <x:c r="I14" s="58" t="n">
        <x:v>1</x:v>
      </x:c>
      <x:c r="J14" s="58" t="n">
        <x:v>1</x:v>
      </x:c>
      <x:c r="K14" s="58" t="n">
        <x:v>1</x:v>
      </x:c>
      <x:c r="L14" s="50" t="str">
        <x:v>Core research request</x:v>
      </x:c>
      <x:c r="M14" s="50" t="str">
        <x:v>Scientifically real and distinctive; published current efficiency is too low for deployment</x:v>
      </x:c>
      <x:c r="N14" s="50" t="str">
        <x:v>S02</x:v>
      </x:c>
      <x:c r="O14" s="52" t="n">
        <x:f>0.20*E14+0.20*F14+0.20*G14+0.15*I14+0.15*J14+0.10*K14</x:f>
        <x:v>3</x:v>
      </x:c>
      <x:c r="P14" s="52" t="n">
        <x:f>0.20*E14+0.15*F14+0.25*H14+0.15*I14+0.15*J14+0.10*K14</x:f>
        <x:v>2.2</x:v>
      </x:c>
    </x:row>
    <x:row r="15">
      <x:c r="A15" s="50" t="str">
        <x:v>P11</x:v>
      </x:c>
      <x:c r="B15" s="50" t="str">
        <x:v>Methane -&gt; lithium-mediated acetylene -&gt; chemical product</x:v>
      </x:c>
      <x:c r="C15" s="50" t="str">
        <x:v>CH4 -&gt; Li2C2 -&gt; C2H2</x:v>
      </x:c>
      <x:c r="D15" s="50" t="str">
        <x:v>Methane becomes higher-value chemical feed</x:v>
      </x:c>
      <x:c r="E15" s="58" t="n">
        <x:v>3</x:v>
      </x:c>
      <x:c r="F15" s="58" t="n">
        <x:v>5</x:v>
      </x:c>
      <x:c r="G15" s="58" t="n">
        <x:v>4</x:v>
      </x:c>
      <x:c r="H15" s="58" t="n">
        <x:v>1</x:v>
      </x:c>
      <x:c r="I15" s="58" t="n">
        <x:v>1</x:v>
      </x:c>
      <x:c r="J15" s="58" t="n">
        <x:v>1</x:v>
      </x:c>
      <x:c r="K15" s="58" t="n">
        <x:v>1</x:v>
      </x:c>
      <x:c r="L15" s="50" t="str">
        <x:v>Core research request</x:v>
      </x:c>
      <x:c r="M15" s="50" t="str">
        <x:v>Potential methane-utilization branch; carbon/hydrogen mass balance and side products need lab study</x:v>
      </x:c>
      <x:c r="N15" s="50" t="str">
        <x:v>S02</x:v>
      </x:c>
      <x:c r="O15" s="52" t="n">
        <x:f>0.20*E15+0.20*F15+0.20*G15+0.15*I15+0.15*J15+0.10*K15</x:f>
        <x:v>2.8000000000000003</x:v>
      </x:c>
      <x:c r="P15" s="52" t="n">
        <x:f>0.20*E15+0.15*F15+0.25*H15+0.15*I15+0.15*J15+0.10*K15</x:f>
        <x:v>2</x:v>
      </x:c>
    </x:row>
    <x:row r="16">
      <x:c r="A16" s="50" t="str">
        <x:v>P12</x:v>
      </x:c>
      <x:c r="B16" s="50" t="str">
        <x:v>Pyrolysis carbon -&gt; lithium-mediated acetylene</x:v>
      </x:c>
      <x:c r="C16" s="50" t="str">
        <x:v>CH4 -&gt; C + H2; C -&gt; Li2C2 -&gt; C2H2</x:v>
      </x:c>
      <x:c r="D16" s="50" t="str">
        <x:v>Both pyrolysis outputs have downstream uses</x:v>
      </x:c>
      <x:c r="E16" s="58" t="n">
        <x:v>3</x:v>
      </x:c>
      <x:c r="F16" s="58" t="n">
        <x:v>5</x:v>
      </x:c>
      <x:c r="G16" s="58" t="n">
        <x:v>4</x:v>
      </x:c>
      <x:c r="H16" s="58" t="n">
        <x:v>1</x:v>
      </x:c>
      <x:c r="I16" s="58" t="n">
        <x:v>1</x:v>
      </x:c>
      <x:c r="J16" s="58" t="n">
        <x:v>2</x:v>
      </x:c>
      <x:c r="K16" s="58" t="n">
        <x:v>1</x:v>
      </x:c>
      <x:c r="L16" s="50" t="str">
        <x:v>Core research request</x:v>
      </x:c>
      <x:c r="M16" s="50" t="str">
        <x:v>Most coherent novel coupling: H2 serves energy/e-fuels while carbon feeds acetylene synthesis</x:v>
      </x:c>
      <x:c r="N16" s="50" t="str">
        <x:v>S02; S29</x:v>
      </x:c>
      <x:c r="O16" s="52" t="n">
        <x:f>0.20*E16+0.20*F16+0.20*G16+0.15*I16+0.15*J16+0.10*K16</x:f>
        <x:v>2.95</x:v>
      </x:c>
      <x:c r="P16" s="52" t="n">
        <x:f>0.20*E16+0.15*F16+0.25*H16+0.15*I16+0.15*J16+0.10*K16</x:f>
        <x:v>2.15</x:v>
      </x:c>
    </x:row>
    <x:row r="17">
      <x:c r="A17" s="50" t="str">
        <x:v>P13</x:v>
      </x:c>
      <x:c r="B17" s="50" t="str">
        <x:v>Acetylene -&gt; controlled stationary burner/generator</x:v>
      </x:c>
      <x:c r="C17" s="50" t="str">
        <x:v>Li2C2 -&gt; C2H2 -&gt; CO2/H2O</x:v>
      </x:c>
      <x:c r="D17" s="50" t="str">
        <x:v>CO2 can return to capture route</x:v>
      </x:c>
      <x:c r="E17" s="58" t="n">
        <x:v>5</x:v>
      </x:c>
      <x:c r="F17" s="58" t="n">
        <x:v>3</x:v>
      </x:c>
      <x:c r="G17" s="58" t="n">
        <x:v>3</x:v>
      </x:c>
      <x:c r="H17" s="58" t="n">
        <x:v>0</x:v>
      </x:c>
      <x:c r="I17" s="58" t="n">
        <x:v>3</x:v>
      </x:c>
      <x:c r="J17" s="58" t="n">
        <x:v>1</x:v>
      </x:c>
      <x:c r="K17" s="58" t="n">
        <x:v>2</x:v>
      </x:c>
      <x:c r="L17" s="50" t="str">
        <x:v>Low priority</x:v>
      </x:c>
      <x:c r="M17" s="50" t="str">
        <x:v>Technically burnable, but chemical value and safety argue against using it merely as fuel</x:v>
      </x:c>
      <x:c r="N17" s="50" t="str">
        <x:v>S08; S19</x:v>
      </x:c>
      <x:c r="O17" s="52" t="n">
        <x:f>0.20*E17+0.20*F17+0.20*G17+0.15*I17+0.15*J17+0.10*K17</x:f>
        <x:v>3.0000000000000004</x:v>
      </x:c>
      <x:c r="P17" s="52" t="n">
        <x:f>0.20*E17+0.15*F17+0.25*H17+0.15*I17+0.15*J17+0.10*K17</x:f>
        <x:v>2.25</x:v>
      </x:c>
    </x:row>
    <x:row r="18">
      <x:c r="A18" s="50" t="str">
        <x:v>P14</x:v>
      </x:c>
      <x:c r="B18" s="50" t="str">
        <x:v>Acetylene as vehicle fuel</x:v>
      </x:c>
      <x:c r="C18" s="50" t="str">
        <x:v>Li2C2 -&gt; C2H2 -&gt; vehicle combustion</x:v>
      </x:c>
      <x:c r="D18" s="50" t="str">
        <x:v>Tailpipe CO2 potentially captured later</x:v>
      </x:c>
      <x:c r="E18" s="58" t="n">
        <x:v>4</x:v>
      </x:c>
      <x:c r="F18" s="58" t="n">
        <x:v>2</x:v>
      </x:c>
      <x:c r="G18" s="58" t="n">
        <x:v>1</x:v>
      </x:c>
      <x:c r="H18" s="58" t="n">
        <x:v>1</x:v>
      </x:c>
      <x:c r="I18" s="58" t="n">
        <x:v>1</x:v>
      </x:c>
      <x:c r="J18" s="58" t="n">
        <x:v>0</x:v>
      </x:c>
      <x:c r="K18" s="58" t="n">
        <x:v>1</x:v>
      </x:c>
      <x:c r="L18" s="50" t="str">
        <x:v>Reject onboard</x:v>
      </x:c>
      <x:c r="M18" s="50" t="str">
        <x:v>Storage, flashback and decomposition hazards outweigh compatibility advantages</x:v>
      </x:c>
      <x:c r="N18" s="50" t="str">
        <x:v>S19</x:v>
      </x:c>
      <x:c r="O18" s="52" t="n">
        <x:f>0.20*E18+0.20*F18+0.20*G18+0.15*I18+0.15*J18+0.10*K18</x:f>
        <x:v>1.6500000000000001</x:v>
      </x:c>
      <x:c r="P18" s="52" t="n">
        <x:f>0.20*E18+0.15*F18+0.25*H18+0.15*I18+0.15*J18+0.10*K18</x:f>
        <x:v>1.6</x:v>
      </x:c>
    </x:row>
    <x:row r="19">
      <x:c r="A19" s="50" t="str">
        <x:v>P15</x:v>
      </x:c>
      <x:c r="B19" s="50" t="str">
        <x:v>H2-Cl2 regenerative stationary fuel cell</x:v>
      </x:c>
      <x:c r="C19" s="50" t="str">
        <x:v>HCl &lt;-&gt; H2 + Cl2 &lt;-&gt; HCl + electricity</x:v>
      </x:c>
      <x:c r="D19" s="50" t="str">
        <x:v>Closed chemical storage loop when losses are controlled</x:v>
      </x:c>
      <x:c r="E19" s="58" t="n">
        <x:v>5</x:v>
      </x:c>
      <x:c r="F19" s="58" t="n">
        <x:v>4</x:v>
      </x:c>
      <x:c r="G19" s="58" t="n">
        <x:v>5</x:v>
      </x:c>
      <x:c r="H19" s="58" t="n">
        <x:v>0</x:v>
      </x:c>
      <x:c r="I19" s="58" t="n">
        <x:v>2</x:v>
      </x:c>
      <x:c r="J19" s="58" t="n">
        <x:v>1</x:v>
      </x:c>
      <x:c r="K19" s="58" t="n">
        <x:v>3</x:v>
      </x:c>
      <x:c r="L19" s="50" t="str">
        <x:v>Partner research</x:v>
      </x:c>
      <x:c r="M19" s="50" t="str">
        <x:v>A legitimate CL17 stationary-storage route, never a casual vehicle fuel</x:v>
      </x:c>
      <x:c r="N19" s="50" t="str">
        <x:v>S15</x:v>
      </x:c>
      <x:c r="O19" s="52" t="n">
        <x:f>0.20*E19+0.20*F19+0.20*G19+0.15*I19+0.15*J19+0.10*K19</x:f>
        <x:v>3.55</x:v>
      </x:c>
      <x:c r="P19" s="52" t="n">
        <x:f>0.20*E19+0.15*F19+0.25*H19+0.15*I19+0.15*J19+0.10*K19</x:f>
        <x:v>2.3500000000000005</x:v>
      </x:c>
    </x:row>
    <x:row r="20">
      <x:c r="A20" s="50" t="str">
        <x:v>P16</x:v>
      </x:c>
      <x:c r="B20" s="50" t="str">
        <x:v>Rechargeable Li-Cl2 battery</x:v>
      </x:c>
      <x:c r="C20" s="50" t="str">
        <x:v>LiCl &lt;-&gt; Li + Cl2</x:v>
      </x:c>
      <x:c r="D20" s="50" t="str">
        <x:v>Battery contains the chlorine loop</x:v>
      </x:c>
      <x:c r="E20" s="58" t="n">
        <x:v>4</x:v>
      </x:c>
      <x:c r="F20" s="58" t="n">
        <x:v>3</x:v>
      </x:c>
      <x:c r="G20" s="58" t="n">
        <x:v>3</x:v>
      </x:c>
      <x:c r="H20" s="58" t="n">
        <x:v>0</x:v>
      </x:c>
      <x:c r="I20" s="58" t="n">
        <x:v>1</x:v>
      </x:c>
      <x:c r="J20" s="58" t="n">
        <x:v>1</x:v>
      </x:c>
      <x:c r="K20" s="58" t="n">
        <x:v>2</x:v>
      </x:c>
      <x:c r="L20" s="50" t="str">
        <x:v>Watchlist</x:v>
      </x:c>
      <x:c r="M20" s="50" t="str">
        <x:v>High specific cathode performance reported, but early chemistry and hazardous electrolyte/inventory</x:v>
      </x:c>
      <x:c r="N20" s="50" t="str">
        <x:v>S23</x:v>
      </x:c>
      <x:c r="O20" s="52" t="n">
        <x:f>0.20*E20+0.20*F20+0.20*G20+0.15*I20+0.15*J20+0.10*K20</x:f>
        <x:v>2.5</x:v>
      </x:c>
      <x:c r="P20" s="52" t="n">
        <x:f>0.20*E20+0.15*F20+0.25*H20+0.15*I20+0.15*J20+0.10*K20</x:f>
        <x:v>1.7499999999999998</x:v>
      </x:c>
    </x:row>
    <x:row r="21">
      <x:c r="A21" s="50" t="str">
        <x:v>P17</x:v>
      </x:c>
      <x:c r="B21" s="50" t="str">
        <x:v>Rechargeable Li-CO2 battery</x:v>
      </x:c>
      <x:c r="C21" s="50" t="str">
        <x:v>Li + CO2 &lt;-&gt; Li2CO3 + C</x:v>
      </x:c>
      <x:c r="D21" s="50" t="str">
        <x:v>Consumes CO2 on discharge and should release/recover it on charge</x:v>
      </x:c>
      <x:c r="E21" s="58" t="n">
        <x:v>3</x:v>
      </x:c>
      <x:c r="F21" s="58" t="n">
        <x:v>4</x:v>
      </x:c>
      <x:c r="G21" s="58" t="n">
        <x:v>3</x:v>
      </x:c>
      <x:c r="H21" s="58" t="n">
        <x:v>0</x:v>
      </x:c>
      <x:c r="I21" s="58" t="n">
        <x:v>1</x:v>
      </x:c>
      <x:c r="J21" s="58" t="n">
        <x:v>1</x:v>
      </x:c>
      <x:c r="K21" s="58" t="n">
        <x:v>1</x:v>
      </x:c>
      <x:c r="L21" s="50" t="str">
        <x:v>Fundamental research</x:v>
      </x:c>
      <x:c r="M21" s="50" t="str">
        <x:v>Recharge asymmetry and Li2CO3 decomposition are central blockers</x:v>
      </x:c>
      <x:c r="N21" s="50" t="str">
        <x:v>S16; S17</x:v>
      </x:c>
      <x:c r="O21" s="52" t="n">
        <x:f>0.20*E21+0.20*F21+0.20*G21+0.15*I21+0.15*J21+0.10*K21</x:f>
        <x:v>2.4</x:v>
      </x:c>
      <x:c r="P21" s="52" t="n">
        <x:f>0.20*E21+0.15*F21+0.25*H21+0.15*I21+0.15*J21+0.10*K21</x:f>
        <x:v>1.6</x:v>
      </x:c>
    </x:row>
    <x:row r="22">
      <x:c r="A22" s="50" t="str">
        <x:v>P18</x:v>
      </x:c>
      <x:c r="B22" s="50" t="str">
        <x:v>Aqueous LiCl -&gt; LiOH + H2 + Cl2 hub</x:v>
      </x:c>
      <x:c r="C22" s="50" t="str">
        <x:v>LiCl/H2O -&gt; LiOH/H2/Cl2</x:v>
      </x:c>
      <x:c r="D22" s="50" t="str">
        <x:v>Every output can feed another CL17 branch if there is demand</x:v>
      </x:c>
      <x:c r="E22" s="58" t="n">
        <x:v>5</x:v>
      </x:c>
      <x:c r="F22" s="58" t="n">
        <x:v>5</x:v>
      </x:c>
      <x:c r="G22" s="58" t="n">
        <x:v>4</x:v>
      </x:c>
      <x:c r="H22" s="58" t="n">
        <x:v>0</x:v>
      </x:c>
      <x:c r="I22" s="58" t="n">
        <x:v>3</x:v>
      </x:c>
      <x:c r="J22" s="58" t="n">
        <x:v>1</x:v>
      </x:c>
      <x:c r="K22" s="58" t="n">
        <x:v>2</x:v>
      </x:c>
      <x:c r="L22" s="50" t="str">
        <x:v>Partner research</x:v>
      </x:c>
      <x:c r="M22" s="50" t="str">
        <x:v>Strong integration node, but economics depend on safe chlorine offtake and membrane separation</x:v>
      </x:c>
      <x:c r="N22" s="50" t="str">
        <x:v>S21</x:v>
      </x:c>
      <x:c r="O22" s="52" t="n">
        <x:f>0.20*E22+0.20*F22+0.20*G22+0.15*I22+0.15*J22+0.10*K22</x:f>
        <x:v>3.6</x:v>
      </x:c>
      <x:c r="P22" s="52" t="n">
        <x:f>0.20*E22+0.15*F22+0.25*H22+0.15*I22+0.15*J22+0.10*K22</x:f>
        <x:v>2.5500000000000003</x:v>
      </x:c>
    </x:row>
    <x:row r="23">
      <x:c r="A23" s="50" t="str">
        <x:v>P19</x:v>
      </x:c>
      <x:c r="B23" s="50" t="str">
        <x:v>Molten LiCl -&gt; Li + Cl2 -&gt; split uses</x:v>
      </x:c>
      <x:c r="C23" s="50" t="str">
        <x:v>LiCl -&gt; Li/Cl2; Li to carbide, Cl2 to storage or sale</x:v>
      </x:c>
      <x:c r="D23" s="50" t="str">
        <x:v>Links lithium-carbon and chlorine-energy branches</x:v>
      </x:c>
      <x:c r="E23" s="58" t="n">
        <x:v>5</x:v>
      </x:c>
      <x:c r="F23" s="58" t="n">
        <x:v>5</x:v>
      </x:c>
      <x:c r="G23" s="58" t="n">
        <x:v>3</x:v>
      </x:c>
      <x:c r="H23" s="58" t="n">
        <x:v>0</x:v>
      </x:c>
      <x:c r="I23" s="58" t="n">
        <x:v>4</x:v>
      </x:c>
      <x:c r="J23" s="58" t="n">
        <x:v>0</x:v>
      </x:c>
      <x:c r="K23" s="58" t="n">
        <x:v>1</x:v>
      </x:c>
      <x:c r="L23" s="50" t="str">
        <x:v>Industrial partner only</x:v>
      </x:c>
      <x:c r="M23" s="50" t="str">
        <x:v>Chemically elegant but high-temperature, high-hazard and energy-intensive</x:v>
      </x:c>
      <x:c r="N23" s="50" t="str">
        <x:v>S22</x:v>
      </x:c>
      <x:c r="O23" s="52" t="n">
        <x:f>0.20*E23+0.20*F23+0.20*G23+0.15*I23+0.15*J23+0.10*K23</x:f>
        <x:v>3.3000000000000003</x:v>
      </x:c>
      <x:c r="P23" s="52" t="n">
        <x:f>0.20*E23+0.15*F23+0.25*H23+0.15*I23+0.15*J23+0.10*K23</x:f>
        <x:v>2.45</x:v>
      </x:c>
    </x:row>
    <x:row r="24">
      <x:c r="A24" s="50" t="str">
        <x:v>P20</x:v>
      </x:c>
      <x:c r="B24" s="50" t="str">
        <x:v>LiOH exhaust/CO2 capture -&gt; Li2CO3 -&gt; LiOH</x:v>
      </x:c>
      <x:c r="C24" s="50" t="str">
        <x:v>CO2 -&gt; carbonate -&gt; regenerated sorbent</x:v>
      </x:c>
      <x:c r="D24" s="50" t="str">
        <x:v>Captures emission into recoverable lithium stream</x:v>
      </x:c>
      <x:c r="E24" s="58" t="n">
        <x:v>5</x:v>
      </x:c>
      <x:c r="F24" s="58" t="n">
        <x:v>5</x:v>
      </x:c>
      <x:c r="G24" s="58" t="n">
        <x:v>4</x:v>
      </x:c>
      <x:c r="H24" s="58" t="n">
        <x:v>0</x:v>
      </x:c>
      <x:c r="I24" s="58" t="n">
        <x:v>3</x:v>
      </x:c>
      <x:c r="J24" s="58" t="n">
        <x:v>2</x:v>
      </x:c>
      <x:c r="K24" s="58" t="n">
        <x:v>2</x:v>
      </x:c>
      <x:c r="L24" s="50" t="str">
        <x:v>Bench sorbent study</x:v>
      </x:c>
      <x:c r="M24" s="50" t="str">
        <x:v>Promising as a controlled capture module; full regeneration energy and purity loop must be measured</x:v>
      </x:c>
      <x:c r="N24" s="50" t="str">
        <x:v>S20</x:v>
      </x:c>
      <x:c r="O24" s="52" t="n">
        <x:f>0.20*E24+0.20*F24+0.20*G24+0.15*I24+0.15*J24+0.10*K24</x:f>
        <x:v>3.75</x:v>
      </x:c>
      <x:c r="P24" s="52" t="n">
        <x:f>0.20*E24+0.15*F24+0.25*H24+0.15*I24+0.15*J24+0.10*K24</x:f>
        <x:v>2.7</x:v>
      </x:c>
    </x:row>
    <x:row r="25">
      <x:c r="A25" s="50" t="str">
        <x:v>P21</x:v>
      </x:c>
      <x:c r="B25" s="50" t="str">
        <x:v>Plain-water vehicle exhaust scrubber</x:v>
      </x:c>
      <x:c r="C25" s="50" t="str">
        <x:v>exhaust -&gt; water contact -&gt; wastewater</x:v>
      </x:c>
      <x:c r="D25" s="50" t="str">
        <x:v>PM and soluble gases move to liquid</x:v>
      </x:c>
      <x:c r="E25" s="58" t="n">
        <x:v>4</x:v>
      </x:c>
      <x:c r="F25" s="58" t="n">
        <x:v>2</x:v>
      </x:c>
      <x:c r="G25" s="58" t="n">
        <x:v>2</x:v>
      </x:c>
      <x:c r="H25" s="58" t="n">
        <x:v>2</x:v>
      </x:c>
      <x:c r="I25" s="58" t="n">
        <x:v>4</x:v>
      </x:c>
      <x:c r="J25" s="58" t="n">
        <x:v>3</x:v>
      </x:c>
      <x:c r="K25" s="58" t="n">
        <x:v>2</x:v>
      </x:c>
      <x:c r="L25" s="50" t="str">
        <x:v>Pollutant-control test only</x:v>
      </x:c>
      <x:c r="M25" s="50" t="str">
        <x:v>Does not materially capture CO2 without reactive absorbent; backpressure and wastewater are the real design problems</x:v>
      </x:c>
      <x:c r="N25" s="50" t="str">
        <x:v>S17; S18</x:v>
      </x:c>
      <x:c r="O25" s="52" t="n">
        <x:f>0.20*E25+0.20*F25+0.20*G25+0.15*I25+0.15*J25+0.10*K25</x:f>
        <x:v>2.8500000000000005</x:v>
      </x:c>
      <x:c r="P25" s="52" t="n">
        <x:f>0.20*E25+0.15*F25+0.25*H25+0.15*I25+0.15*J25+0.10*K25</x:f>
        <x:v>2.8500000000000005</x:v>
      </x:c>
    </x:row>
    <x:row r="26">
      <x:c r="A26" s="50" t="str">
        <x:v>P22</x:v>
      </x:c>
      <x:c r="B26" s="50" t="str">
        <x:v>Alkaline stationary exhaust capture -&gt; e-fuel synthesis</x:v>
      </x:c>
      <x:c r="C26" s="50" t="str">
        <x:v>exhaust CO2 -&gt; carbonate/CO2 release -&gt; CH4/CH3OH/DME</x:v>
      </x:c>
      <x:c r="D26" s="50" t="str">
        <x:v>Emission becomes next fuel batch</x:v>
      </x:c>
      <x:c r="E26" s="58" t="n">
        <x:v>5</x:v>
      </x:c>
      <x:c r="F26" s="58" t="n">
        <x:v>5</x:v>
      </x:c>
      <x:c r="G26" s="58" t="n">
        <x:v>5</x:v>
      </x:c>
      <x:c r="H26" s="58" t="n">
        <x:v>1</x:v>
      </x:c>
      <x:c r="I26" s="58" t="n">
        <x:v>3</x:v>
      </x:c>
      <x:c r="J26" s="58" t="n">
        <x:v>2</x:v>
      </x:c>
      <x:c r="K26" s="58" t="n">
        <x:v>2</x:v>
      </x:c>
      <x:c r="L26" s="50" t="str">
        <x:v>Priority pilot</x:v>
      </x:c>
      <x:c r="M26" s="50" t="str">
        <x:v>A true Emission Transitive Emission loop; station location avoids vehicle mass and regeneration burden</x:v>
      </x:c>
      <x:c r="N26" s="50" t="str">
        <x:v>S17; S20; S14</x:v>
      </x:c>
      <x:c r="O26" s="52" t="n">
        <x:f>0.20*E26+0.20*F26+0.20*G26+0.15*I26+0.15*J26+0.10*K26</x:f>
        <x:v>3.95</x:v>
      </x:c>
      <x:c r="P26" s="52" t="n">
        <x:f>0.20*E26+0.15*F26+0.25*H26+0.15*I26+0.15*J26+0.10*K26</x:f>
        <x:v>2.95</x:v>
      </x:c>
    </x:row>
    <x:row r="27">
      <x:c r="A27" s="50" t="str">
        <x:v>P23</x:v>
      </x:c>
      <x:c r="B27" s="50" t="str">
        <x:v>Methane pyrolysis -&gt; H2 + solid C -&gt; split products</x:v>
      </x:c>
      <x:c r="C27" s="50" t="str">
        <x:v>CH4 -&gt; H2 + C; H2 to power/e-fuels, C to material/carbide</x:v>
      </x:c>
      <x:c r="D27" s="50" t="str">
        <x:v>Avoids immediate CO2 if carbon is stored or productively used</x:v>
      </x:c>
      <x:c r="E27" s="58" t="n">
        <x:v>4</x:v>
      </x:c>
      <x:c r="F27" s="58" t="n">
        <x:v>5</x:v>
      </x:c>
      <x:c r="G27" s="58" t="n">
        <x:v>4</x:v>
      </x:c>
      <x:c r="H27" s="58" t="n">
        <x:v>1</x:v>
      </x:c>
      <x:c r="I27" s="58" t="n">
        <x:v>2</x:v>
      </x:c>
      <x:c r="J27" s="58" t="n">
        <x:v>3</x:v>
      </x:c>
      <x:c r="K27" s="58" t="n">
        <x:v>2</x:v>
      </x:c>
      <x:c r="L27" s="50" t="str">
        <x:v>Partner research</x:v>
      </x:c>
      <x:c r="M27" s="50" t="str">
        <x:v>Key bridge between methane infrastructure and the lithium-acetylene branch</x:v>
      </x:c>
      <x:c r="N27" s="50" t="str">
        <x:v>S29; S02</x:v>
      </x:c>
      <x:c r="O27" s="52" t="n">
        <x:f>0.20*E27+0.20*F27+0.20*G27+0.15*I27+0.15*J27+0.10*K27</x:f>
        <x:v>3.55</x:v>
      </x:c>
      <x:c r="P27" s="52" t="n">
        <x:f>0.20*E27+0.15*F27+0.25*H27+0.15*I27+0.15*J27+0.10*K27</x:f>
        <x:v>2.75</x:v>
      </x:c>
    </x:row>
    <x:row r="28">
      <x:c r="A28" s="50" t="str">
        <x:v>P24</x:v>
      </x:c>
      <x:c r="B28" s="50" t="str">
        <x:v>RWGS CO -&gt; lithium-acetylene or syngas synthesis</x:v>
      </x:c>
      <x:c r="C28" s="50" t="str">
        <x:v>CO2 -&gt; CO -&gt; C2H2 or liquids</x:v>
      </x:c>
      <x:c r="D28" s="50" t="str">
        <x:v>Creates a shared CO intermediate</x:v>
      </x:c>
      <x:c r="E28" s="58" t="n">
        <x:v>4</x:v>
      </x:c>
      <x:c r="F28" s="58" t="n">
        <x:v>5</x:v>
      </x:c>
      <x:c r="G28" s="58" t="n">
        <x:v>4</x:v>
      </x:c>
      <x:c r="H28" s="58" t="n">
        <x:v>1</x:v>
      </x:c>
      <x:c r="I28" s="58" t="n">
        <x:v>3</x:v>
      </x:c>
      <x:c r="J28" s="58" t="n">
        <x:v>2</x:v>
      </x:c>
      <x:c r="K28" s="58" t="n">
        <x:v>2</x:v>
      </x:c>
      <x:c r="L28" s="50" t="str">
        <x:v>Partner research</x:v>
      </x:c>
      <x:c r="M28" s="50" t="str">
        <x:v>Useful branch point; compare directly with methanol/methane routes to avoid unnecessary steps</x:v>
      </x:c>
      <x:c r="N28" s="50" t="str">
        <x:v>S28; S02</x:v>
      </x:c>
      <x:c r="O28" s="52" t="n">
        <x:f>0.20*E28+0.20*F28+0.20*G28+0.15*I28+0.15*J28+0.10*K28</x:f>
        <x:v>3.55</x:v>
      </x:c>
      <x:c r="P28" s="52" t="n">
        <x:f>0.20*E28+0.15*F28+0.25*H28+0.15*I28+0.15*J28+0.10*K28</x:f>
        <x:v>2.75</x:v>
      </x:c>
    </x:row>
    <x:row r="29">
      <x:c r="A29" s="50" t="str">
        <x:v>P25</x:v>
      </x:c>
      <x:c r="B29" s="50" t="str">
        <x:v>Methanol reformer -&gt; H2 -&gt; fuel cell</x:v>
      </x:c>
      <x:c r="C29" s="50" t="str">
        <x:v>CH3OH/H2O -&gt; H2/CO2 -&gt; vehicle or station power</x:v>
      </x:c>
      <x:c r="D29" s="50" t="str">
        <x:v>Liquid carries hydrogen; CO2 can be recaptured</x:v>
      </x:c>
      <x:c r="E29" s="58" t="n">
        <x:v>4</x:v>
      </x:c>
      <x:c r="F29" s="58" t="n">
        <x:v>4</x:v>
      </x:c>
      <x:c r="G29" s="58" t="n">
        <x:v>4</x:v>
      </x:c>
      <x:c r="H29" s="58" t="n">
        <x:v>3</x:v>
      </x:c>
      <x:c r="I29" s="58" t="n">
        <x:v>3</x:v>
      </x:c>
      <x:c r="J29" s="58" t="n">
        <x:v>3</x:v>
      </x:c>
      <x:c r="K29" s="58" t="n">
        <x:v>2</x:v>
      </x:c>
      <x:c r="L29" s="50" t="str">
        <x:v>Niche research</x:v>
      </x:c>
      <x:c r="M29" s="50" t="str">
        <x:v>Trades storage convenience for reformer complexity and conversion loss</x:v>
      </x:c>
      <x:c r="N29" s="50" t="str">
        <x:v>S33</x:v>
      </x:c>
      <x:c r="O29" s="52" t="n">
        <x:f>0.20*E29+0.20*F29+0.20*G29+0.15*I29+0.15*J29+0.10*K29</x:f>
        <x:v>3.500000000000001</x:v>
      </x:c>
      <x:c r="P29" s="52" t="n">
        <x:f>0.20*E29+0.15*F29+0.25*H29+0.15*I29+0.15*J29+0.10*K29</x:f>
        <x:v>3.25</x:v>
      </x:c>
    </x:row>
    <x:row r="30">
      <x:c r="A30" s="50" t="str">
        <x:v>P26</x:v>
      </x:c>
      <x:c r="B30" s="50" t="str">
        <x:v>Algae capture -&gt; lipids -&gt; biodiesel</x:v>
      </x:c>
      <x:c r="C30" s="50" t="str">
        <x:v>CO2/light/nutrients -&gt; algae oil -&gt; biodiesel -&gt; CO2</x:v>
      </x:c>
      <x:c r="D30" s="50" t="str">
        <x:v>Biological carbon loop</x:v>
      </x:c>
      <x:c r="E30" s="58" t="n">
        <x:v>4</x:v>
      </x:c>
      <x:c r="F30" s="58" t="n">
        <x:v>5</x:v>
      </x:c>
      <x:c r="G30" s="58" t="n">
        <x:v>3</x:v>
      </x:c>
      <x:c r="H30" s="58" t="n">
        <x:v>4</x:v>
      </x:c>
      <x:c r="I30" s="58" t="n">
        <x:v>2</x:v>
      </x:c>
      <x:c r="J30" s="58" t="n">
        <x:v>4</x:v>
      </x:c>
      <x:c r="K30" s="58" t="n">
        <x:v>2</x:v>
      </x:c>
      <x:c r="L30" s="50" t="str">
        <x:v>Longer-term partner</x:v>
      </x:c>
      <x:c r="M30" s="50" t="str">
        <x:v>Potential renewable feedstock; productivity, harvesting and nutrient balances need site data</x:v>
      </x:c>
      <x:c r="N30" s="50" t="str">
        <x:v>S34; S13</x:v>
      </x:c>
      <x:c r="O30" s="52" t="n">
        <x:f>0.20*E30+0.20*F30+0.20*G30+0.15*I30+0.15*J30+0.10*K30</x:f>
        <x:v>3.5000000000000004</x:v>
      </x:c>
      <x:c r="P30" s="52" t="n">
        <x:f>0.20*E30+0.15*F30+0.25*H30+0.15*I30+0.15*J30+0.10*K30</x:f>
        <x:v>3.65</x:v>
      </x:c>
    </x:row>
    <x:row r="31">
      <x:c r="A31" s="50" t="str">
        <x:v>P27</x:v>
      </x:c>
      <x:c r="B31" s="50" t="str">
        <x:v>NH3 + HCl -&gt; ammonium chloride coproduct</x:v>
      </x:c>
      <x:c r="C31" s="50" t="str">
        <x:v>hazardous gas streams -&gt; NH4Cl</x:v>
      </x:c>
      <x:c r="D31" s="50" t="str">
        <x:v>Turns emissions/intermediates into a stable salt</x:v>
      </x:c>
      <x:c r="E31" s="58" t="n">
        <x:v>5</x:v>
      </x:c>
      <x:c r="F31" s="58" t="n">
        <x:v>3</x:v>
      </x:c>
      <x:c r="G31" s="58" t="n">
        <x:v>4</x:v>
      </x:c>
      <x:c r="H31" s="58" t="n">
        <x:v>0</x:v>
      </x:c>
      <x:c r="I31" s="58" t="n">
        <x:v>5</x:v>
      </x:c>
      <x:c r="J31" s="58" t="n">
        <x:v>2</x:v>
      </x:c>
      <x:c r="K31" s="58" t="n">
        <x:v>3</x:v>
      </x:c>
      <x:c r="L31" s="50" t="str">
        <x:v>Coproduct study</x:v>
      </x:c>
      <x:c r="M31" s="50" t="str">
        <x:v>Only valuable where a compliant product market exists; otherwise it transfers the waste burden</x:v>
      </x:c>
      <x:c r="N31" s="50" t="str">
        <x:v>S31</x:v>
      </x:c>
      <x:c r="O31" s="52" t="n">
        <x:f>0.20*E31+0.20*F31+0.20*G31+0.15*I31+0.15*J31+0.10*K31</x:f>
        <x:v>3.75</x:v>
      </x:c>
      <x:c r="P31" s="52" t="n">
        <x:f>0.20*E31+0.15*F31+0.25*H31+0.15*I31+0.15*J31+0.10*K31</x:f>
        <x:v>2.8</x:v>
      </x:c>
    </x:row>
    <x:row r="32">
      <x:c r="A32" s="50" t="str">
        <x:v>P28</x:v>
      </x:c>
      <x:c r="B32" s="50" t="str">
        <x:v>Acetylene + H2 -&gt; ethylene/ethane products</x:v>
      </x:c>
      <x:c r="C32" s="50" t="str">
        <x:v>C2H2 -&gt; C2H4/C2H6</x:v>
      </x:c>
      <x:c r="D32" s="50" t="str">
        <x:v>Uses H2 and protects carbon value</x:v>
      </x:c>
      <x:c r="E32" s="58" t="n">
        <x:v>5</x:v>
      </x:c>
      <x:c r="F32" s="58" t="n">
        <x:v>4</x:v>
      </x:c>
      <x:c r="G32" s="58" t="n">
        <x:v>4</x:v>
      </x:c>
      <x:c r="H32" s="58" t="n">
        <x:v>0</x:v>
      </x:c>
      <x:c r="I32" s="58" t="n">
        <x:v>5</x:v>
      </x:c>
      <x:c r="J32" s="58" t="n">
        <x:v>3</x:v>
      </x:c>
      <x:c r="K32" s="58" t="n">
        <x:v>3</x:v>
      </x:c>
      <x:c r="L32" s="50" t="str">
        <x:v>Chemical-product option</x:v>
      </x:c>
      <x:c r="M32" s="50" t="str">
        <x:v>More defensible than burning acetylene; market/product purification determine viability</x:v>
      </x:c>
      <x:c r="N32" s="50" t="str">
        <x:v>S32</x:v>
      </x:c>
      <x:c r="O32" s="52" t="n">
        <x:f>0.20*E32+0.20*F32+0.20*G32+0.15*I32+0.15*J32+0.10*K32</x:f>
        <x:v>4.1</x:v>
      </x:c>
      <x:c r="P32" s="52" t="n">
        <x:f>0.20*E32+0.15*F32+0.25*H32+0.15*I32+0.15*J32+0.10*K32</x:f>
        <x:v>3.0999999999999996</x:v>
      </x:c>
    </x:row>
    <x:row r="33">
      <x:c r="A33" s="50" t="str">
        <x:v>P29</x:v>
      </x:c>
      <x:c r="B33" s="50" t="str">
        <x:v>Lithium metal + water onboard H2 generator</x:v>
      </x:c>
      <x:c r="C33" s="50" t="str">
        <x:v>Li/H2O -&gt; H2/LiOH in vehicle</x:v>
      </x:c>
      <x:c r="D33" s="50" t="str">
        <x:v>Spent LiOH returned to station</x:v>
      </x:c>
      <x:c r="E33" s="58" t="n">
        <x:v>5</x:v>
      </x:c>
      <x:c r="F33" s="58" t="n">
        <x:v>3</x:v>
      </x:c>
      <x:c r="G33" s="58" t="n">
        <x:v>2</x:v>
      </x:c>
      <x:c r="H33" s="58" t="n">
        <x:v>1</x:v>
      </x:c>
      <x:c r="I33" s="58" t="n">
        <x:v>2</x:v>
      </x:c>
      <x:c r="J33" s="58" t="n">
        <x:v>0</x:v>
      </x:c>
      <x:c r="K33" s="58" t="n">
        <x:v>1</x:v>
      </x:c>
      <x:c r="L33" s="50" t="str">
        <x:v>Reject onboard</x:v>
      </x:c>
      <x:c r="M33" s="50" t="str">
        <x:v>Embodied regeneration energy plus violent water reactivity defeats the apparent simplicity</x:v>
      </x:c>
      <x:c r="N33" s="50" t="str">
        <x:v>S30</x:v>
      </x:c>
      <x:c r="O33" s="52" t="n">
        <x:f>0.20*E33+0.20*F33+0.20*G33+0.15*I33+0.15*J33+0.10*K33</x:f>
        <x:v>2.4</x:v>
      </x:c>
      <x:c r="P33" s="52" t="n">
        <x:f>0.20*E33+0.15*F33+0.25*H33+0.15*I33+0.15*J33+0.10*K33</x:f>
        <x:v>2.1</x:v>
      </x:c>
    </x:row>
    <x:row r="34">
      <x:c r="A34" s="50" t="str">
        <x:v>P30</x:v>
      </x:c>
      <x:c r="B34" s="50" t="str">
        <x:v>Lithium hydride + water onboard H2 generator</x:v>
      </x:c>
      <x:c r="C34" s="50" t="str">
        <x:v>LiH/H2O -&gt; H2/LiOH in vehicle</x:v>
      </x:c>
      <x:c r="D34" s="50" t="str">
        <x:v>Spent LiOH returned to station</x:v>
      </x:c>
      <x:c r="E34" s="58" t="n">
        <x:v>5</x:v>
      </x:c>
      <x:c r="F34" s="58" t="n">
        <x:v>3</x:v>
      </x:c>
      <x:c r="G34" s="58" t="n">
        <x:v>2</x:v>
      </x:c>
      <x:c r="H34" s="58" t="n">
        <x:v>1</x:v>
      </x:c>
      <x:c r="I34" s="58" t="n">
        <x:v>1</x:v>
      </x:c>
      <x:c r="J34" s="58" t="n">
        <x:v>0</x:v>
      </x:c>
      <x:c r="K34" s="58" t="n">
        <x:v>1</x:v>
      </x:c>
      <x:c r="L34" s="50" t="str">
        <x:v>Reject onboard</x:v>
      </x:c>
      <x:c r="M34" s="50" t="str">
        <x:v>Reactive material and regeneration burden; no advantage over delivered hydrogen or a battery</x:v>
      </x:c>
      <x:c r="N34" s="50" t="str">
        <x:v>S30</x:v>
      </x:c>
      <x:c r="O34" s="52" t="n">
        <x:f>0.20*E34+0.20*F34+0.20*G34+0.15*I34+0.15*J34+0.10*K34</x:f>
        <x:v>2.25</x:v>
      </x:c>
      <x:c r="P34" s="52" t="n">
        <x:f>0.20*E34+0.15*F34+0.25*H34+0.15*I34+0.15*J34+0.10*K34</x:f>
        <x:v>1.95</x:v>
      </x:c>
    </x:row>
    <x:row r="35">
      <x:c r="A35" s="50" t="str">
        <x:v>P31</x:v>
      </x:c>
      <x:c r="B35" s="50" t="str">
        <x:v>Lithium carbide + water onboard acetylene generator</x:v>
      </x:c>
      <x:c r="C35" s="50" t="str">
        <x:v>Li2C2/H2O -&gt; C2H2/LiOH in vehicle</x:v>
      </x:c>
      <x:c r="D35" s="50" t="str">
        <x:v>Spent LiOH returned to station</x:v>
      </x:c>
      <x:c r="E35" s="58" t="n">
        <x:v>5</x:v>
      </x:c>
      <x:c r="F35" s="58" t="n">
        <x:v>4</x:v>
      </x:c>
      <x:c r="G35" s="58" t="n">
        <x:v>2</x:v>
      </x:c>
      <x:c r="H35" s="58" t="n">
        <x:v>1</x:v>
      </x:c>
      <x:c r="I35" s="58" t="n">
        <x:v>1</x:v>
      </x:c>
      <x:c r="J35" s="58" t="n">
        <x:v>0</x:v>
      </x:c>
      <x:c r="K35" s="58" t="n">
        <x:v>1</x:v>
      </x:c>
      <x:c r="L35" s="50" t="str">
        <x:v>Reject onboard</x:v>
      </x:c>
      <x:c r="M35" s="50" t="str">
        <x:v>Generation-on-demand does not remove flashback, toxic impurity, heat or crash-release hazards</x:v>
      </x:c>
      <x:c r="N35" s="50" t="str">
        <x:v>S02; S19</x:v>
      </x:c>
      <x:c r="O35" s="52" t="n">
        <x:f>0.20*E35+0.20*F35+0.20*G35+0.15*I35+0.15*J35+0.10*K35</x:f>
        <x:v>2.45</x:v>
      </x:c>
      <x:c r="P35" s="52" t="n">
        <x:f>0.20*E35+0.15*F35+0.25*H35+0.15*I35+0.15*J35+0.10*K35</x:f>
        <x:v>2.1</x:v>
      </x:c>
    </x:row>
    <x:row r="36">
      <x:c r="A36" s="50" t="str">
        <x:v>P32</x:v>
      </x:c>
      <x:c r="B36" s="50" t="str">
        <x:v>Mixed HHO generated onboard and burned</x:v>
      </x:c>
      <x:c r="C36" s="50" t="str">
        <x:v>battery/alternator -&gt; mixed H2/O2 -&gt; engine</x:v>
      </x:c>
      <x:c r="D36" s="50" t="str">
        <x:v>Water nominally returns but energy loops through lossy conversions</x:v>
      </x:c>
      <x:c r="E36" s="58" t="n">
        <x:v>5</x:v>
      </x:c>
      <x:c r="F36" s="58" t="n">
        <x:v>1</x:v>
      </x:c>
      <x:c r="G36" s="58" t="n">
        <x:v>1</x:v>
      </x:c>
      <x:c r="H36" s="58" t="n">
        <x:v>1</x:v>
      </x:c>
      <x:c r="I36" s="58" t="n">
        <x:v>2</x:v>
      </x:c>
      <x:c r="J36" s="58" t="n">
        <x:v>0</x:v>
      </x:c>
      <x:c r="K36" s="58" t="n">
        <x:v>0</x:v>
      </x:c>
      <x:c r="L36" s="50" t="str">
        <x:v>Reject</x:v>
      </x:c>
      <x:c r="M36" s="50" t="str">
        <x:v>No net energy source; explosive premix and conversion losses make this a dead end</x:v>
      </x:c>
      <x:c r="N36" s="50" t="str">
        <x:v>S10; S11</x:v>
      </x:c>
      <x:c r="O36" s="52" t="n">
        <x:f>0.20*E36+0.20*F36+0.20*G36+0.15*I36+0.15*J36+0.10*K36</x:f>
        <x:v>1.7</x:v>
      </x:c>
      <x:c r="P36" s="52" t="n">
        <x:f>0.20*E36+0.15*F36+0.25*H36+0.15*I36+0.15*J36+0.10*K36</x:f>
        <x:v>1.7</x:v>
      </x:c>
    </x:row>
    <x:row r="37">
      <x:c r="A37" s="50" t="str">
        <x:v>P33</x:v>
      </x:c>
      <x:c r="B37" s="50" t="str">
        <x:v>Chlorine/HOCl as vehicle energy medium</x:v>
      </x:c>
      <x:c r="C37" s="50" t="str">
        <x:v>chloride/water -&gt; chlorine species -&gt; attempted power</x:v>
      </x:c>
      <x:c r="D37" s="50" t="str">
        <x:v>Chloride nominally cycles</x:v>
      </x:c>
      <x:c r="E37" s="58" t="n">
        <x:v>3</x:v>
      </x:c>
      <x:c r="F37" s="58" t="n">
        <x:v>2</x:v>
      </x:c>
      <x:c r="G37" s="58" t="n">
        <x:v>1</x:v>
      </x:c>
      <x:c r="H37" s="58" t="n">
        <x:v>0</x:v>
      </x:c>
      <x:c r="I37" s="58" t="n">
        <x:v>1</x:v>
      </x:c>
      <x:c r="J37" s="58" t="n">
        <x:v>0</x:v>
      </x:c>
      <x:c r="K37" s="58" t="n">
        <x:v>1</x:v>
      </x:c>
      <x:c r="L37" s="50" t="str">
        <x:v>Reject</x:v>
      </x:c>
      <x:c r="M37" s="50" t="str">
        <x:v>Oxidizer/disinfectant chemistry, not a practical mobile fuel; chlorine reacts dangerously with H2, NH3, methane and acetylene</x:v>
      </x:c>
      <x:c r="N37" s="50" t="str">
        <x:v>S18; S37</x:v>
      </x:c>
      <x:c r="O37" s="52" t="n">
        <x:f>0.20*E37+0.20*F37+0.20*G37+0.15*I37+0.15*J37+0.10*K37</x:f>
        <x:v>1.45</x:v>
      </x:c>
      <x:c r="P37" s="52" t="n">
        <x:f>0.20*E37+0.15*F37+0.25*H37+0.15*I37+0.15*J37+0.10*K37</x:f>
        <x:v>1.1500000000000001</x:v>
      </x:c>
    </x:row>
    <x:row r="38">
      <x:c r="A38" s="50" t="str">
        <x:v>P34</x:v>
      </x:c>
      <x:c r="B38" s="50" t="str">
        <x:v>Biomethane/e-methane genset -&gt; battery-electric traction</x:v>
      </x:c>
      <x:c r="C38" s="50" t="str">
        <x:v>CH4 -&gt; constant-load generator -&gt; battery/motor</x:v>
      </x:c>
      <x:c r="D38" s="50" t="str">
        <x:v>CO2/heat/water recoverable at depot</x:v>
      </x:c>
      <x:c r="E38" s="58" t="n">
        <x:v>5</x:v>
      </x:c>
      <x:c r="F38" s="58" t="n">
        <x:v>5</x:v>
      </x:c>
      <x:c r="G38" s="58" t="n">
        <x:v>5</x:v>
      </x:c>
      <x:c r="H38" s="58" t="n">
        <x:v>4</x:v>
      </x:c>
      <x:c r="I38" s="58" t="n">
        <x:v>5</x:v>
      </x:c>
      <x:c r="J38" s="58" t="n">
        <x:v>3</x:v>
      </x:c>
      <x:c r="K38" s="58" t="n">
        <x:v>3</x:v>
      </x:c>
      <x:c r="L38" s="50" t="str">
        <x:v>Priority pilot</x:v>
      </x:c>
      <x:c r="M38" s="50" t="str">
        <x:v>Centralizes after-treatment and enables a later swap to fuel cells or grid charging</x:v>
      </x:c>
      <x:c r="N38" s="50" t="str">
        <x:v>S12; S14</x:v>
      </x:c>
      <x:c r="O38" s="52" t="n">
        <x:f>0.20*E38+0.20*F38+0.20*G38+0.15*I38+0.15*J38+0.10*K38</x:f>
        <x:v>4.5</x:v>
      </x:c>
      <x:c r="P38" s="52" t="n">
        <x:f>0.20*E38+0.15*F38+0.25*H38+0.15*I38+0.15*J38+0.10*K38</x:f>
        <x:v>4.25</x:v>
      </x:c>
    </x:row>
    <x:row r="39">
      <x:c r="A39" s="50" t="str">
        <x:v>P35</x:v>
      </x:c>
      <x:c r="B39" s="50" t="str">
        <x:v>Captured CO2 + H2 -&gt; Fischer-Tropsch drop-in liquid</x:v>
      </x:c>
      <x:c r="C39" s="50" t="str">
        <x:v>CO2 -&gt; CO/syngas -&gt; synthetic hydrocarbon -&gt; CO2</x:v>
      </x:c>
      <x:c r="D39" s="50" t="str">
        <x:v>Carbon recycles through a compatible liquid fuel</x:v>
      </x:c>
      <x:c r="E39" s="58" t="n">
        <x:v>5</x:v>
      </x:c>
      <x:c r="F39" s="58" t="n">
        <x:v>5</x:v>
      </x:c>
      <x:c r="G39" s="58" t="n">
        <x:v>5</x:v>
      </x:c>
      <x:c r="H39" s="58" t="n">
        <x:v>5</x:v>
      </x:c>
      <x:c r="I39" s="58" t="n">
        <x:v>4</x:v>
      </x:c>
      <x:c r="J39" s="58" t="n">
        <x:v>4</x:v>
      </x:c>
      <x:c r="K39" s="58" t="n">
        <x:v>1</x:v>
      </x:c>
      <x:c r="L39" s="50" t="str">
        <x:v>Strategic partner</x:v>
      </x:c>
      <x:c r="M39" s="50" t="str">
        <x:v>Best compatibility, but highest process complexity and electricity demand in the screened e-fuel family</x:v>
      </x:c>
      <x:c r="N39" s="50" t="str">
        <x:v>S14; S28</x:v>
      </x:c>
      <x:c r="O39" s="52" t="n">
        <x:f>0.20*E39+0.20*F39+0.20*G39+0.15*I39+0.15*J39+0.10*K39</x:f>
        <x:v>4.3</x:v>
      </x:c>
      <x:c r="P39" s="52" t="n">
        <x:f>0.20*E39+0.15*F39+0.25*H39+0.15*I39+0.15*J39+0.10*K39</x:f>
        <x:v>4.3</x:v>
      </x:c>
    </x:row>
    <x:row r="40">
      <x:c r="A40" s="50" t="str">
        <x:v>P36</x:v>
      </x:c>
      <x:c r="B40" s="50" t="str">
        <x:v>Separated H2 -&gt; internal-combustion engine</x:v>
      </x:c>
      <x:c r="C40" s="50" t="str">
        <x:v>H2 -&gt; engine -&gt; H2O/NOx</x:v>
      </x:c>
      <x:c r="D40" s="50" t="str">
        <x:v>Water recoverable; no carbon at point of use</x:v>
      </x:c>
      <x:c r="E40" s="58" t="n">
        <x:v>5</x:v>
      </x:c>
      <x:c r="F40" s="58" t="n">
        <x:v>3</x:v>
      </x:c>
      <x:c r="G40" s="58" t="n">
        <x:v>4</x:v>
      </x:c>
      <x:c r="H40" s="58" t="n">
        <x:v>4</x:v>
      </x:c>
      <x:c r="I40" s="58" t="n">
        <x:v>4</x:v>
      </x:c>
      <x:c r="J40" s="58" t="n">
        <x:v>3</x:v>
      </x:c>
      <x:c r="K40" s="58" t="n">
        <x:v>2</x:v>
      </x:c>
      <x:c r="L40" s="50" t="str">
        <x:v>Transition niche</x:v>
      </x:c>
      <x:c r="M40" s="50" t="str">
        <x:v>Uses familiar engine architecture but is less efficient than a fuel cell and still forms air pollutants</x:v>
      </x:c>
      <x:c r="N40" s="50" t="str">
        <x:v>S11</x:v>
      </x:c>
      <x:c r="O40" s="52" t="n">
        <x:f>0.20*E40+0.20*F40+0.20*G40+0.15*I40+0.15*J40+0.10*K40</x:f>
        <x:v>3.6500000000000004</x:v>
      </x:c>
      <x:c r="P40" s="52" t="n">
        <x:f>0.20*E40+0.15*F40+0.25*H40+0.15*I40+0.15*J40+0.10*K40</x:f>
        <x:v>3.7</x:v>
      </x:c>
    </x:row>
    <x:row r="41">
      <x:c r="A41" s="50" t="str">
        <x:v>P37</x:v>
      </x:c>
      <x:c r="B41" s="50" t="str">
        <x:v>Chlor-alkali H2 coproduct -&gt; fuel cell; Cl2/alkali sold</x:v>
      </x:c>
      <x:c r="C41" s="50" t="str">
        <x:v>brine/electricity -&gt; H2 + Cl2 + alkali; H2 -&gt; power</x:v>
      </x:c>
      <x:c r="D41" s="50" t="str">
        <x:v>Coproduct integration avoids wasting chlorine/alkali</x:v>
      </x:c>
      <x:c r="E41" s="58" t="n">
        <x:v>5</x:v>
      </x:c>
      <x:c r="F41" s="58" t="n">
        <x:v>5</x:v>
      </x:c>
      <x:c r="G41" s="58" t="n">
        <x:v>5</x:v>
      </x:c>
      <x:c r="H41" s="58" t="n">
        <x:v>1</x:v>
      </x:c>
      <x:c r="I41" s="58" t="n">
        <x:v>5</x:v>
      </x:c>
      <x:c r="J41" s="58" t="n">
        <x:v>2</x:v>
      </x:c>
      <x:c r="K41" s="58" t="n">
        <x:v>3</x:v>
      </x:c>
      <x:c r="L41" s="50" t="str">
        <x:v>Industrial symbiosis</x:v>
      </x:c>
      <x:c r="M41" s="50" t="str">
        <x:v>Strong only when chlorine and alkali demand already exists; should not create surplus hazardous products for energy's sake</x:v>
      </x:c>
      <x:c r="N41" s="50" t="str">
        <x:v>S21</x:v>
      </x:c>
      <x:c r="O41" s="52" t="n">
        <x:f>0.20*E41+0.20*F41+0.20*G41+0.15*I41+0.15*J41+0.10*K41</x:f>
        <x:v>4.35</x:v>
      </x:c>
      <x:c r="P41" s="52" t="n">
        <x:f>0.20*E41+0.15*F41+0.25*H41+0.15*I41+0.15*J41+0.10*K41</x:f>
        <x:v>3.3499999999999996</x:v>
      </x:c>
    </x:row>
    <x:row r="42">
      <x:c r="A42" s="50" t="str">
        <x:v>P38</x:v>
      </x:c>
      <x:c r="B42" s="50" t="str">
        <x:v>Direct electrification benchmark</x:v>
      </x:c>
      <x:c r="C42" s="50" t="str">
        <x:v>renewable electricity -&gt; battery -&gt; traction</x:v>
      </x:c>
      <x:c r="D42" s="50" t="str">
        <x:v>Avoids fuel synthesis and tailpipe stream</x:v>
      </x:c>
      <x:c r="E42" s="58" t="n">
        <x:v>5</x:v>
      </x:c>
      <x:c r="F42" s="58" t="n">
        <x:v>1</x:v>
      </x:c>
      <x:c r="G42" s="58" t="n">
        <x:v>5</x:v>
      </x:c>
      <x:c r="H42" s="58" t="n">
        <x:v>5</x:v>
      </x:c>
      <x:c r="I42" s="58" t="n">
        <x:v>5</x:v>
      </x:c>
      <x:c r="J42" s="58" t="n">
        <x:v>5</x:v>
      </x:c>
      <x:c r="K42" s="58" t="n">
        <x:v>5</x:v>
      </x:c>
      <x:c r="L42" s="50" t="str">
        <x:v>Benchmark</x:v>
      </x:c>
      <x:c r="M42" s="50" t="str">
        <x:v>Not a CL17 fuel but essential control: every synthetic-fuel loop must justify its additional conversions</x:v>
      </x:c>
      <x:c r="N42" s="50" t="str">
        <x:v>S14</x:v>
      </x:c>
      <x:c r="O42" s="52" t="n">
        <x:f>0.20*E42+0.20*F42+0.20*G42+0.15*I42+0.15*J42+0.10*K42</x:f>
        <x:v>4.2</x:v>
      </x:c>
      <x:c r="P42" s="52" t="n">
        <x:f>0.20*E42+0.15*F42+0.25*H42+0.15*I42+0.15*J42+0.10*K42</x:f>
        <x:v>4.4</x:v>
      </x:c>
    </x:row>
  </x:sheetData>
  <x:mergeCells>
    <x:mergeCell ref="A1:P1"/>
    <x:mergeCell ref="A2:P2"/>
  </x:mergeCells>
  <x:conditionalFormatting sqref="E5:K42">
    <x:cfRule type="colorScale" priority="1">
      <x:colorScale>
        <x:cfvo type="min"/>
        <x:cfvo type="percentile" val="50"/>
        <x:cfvo type="max"/>
        <x:color rgb="FFF8696B"/>
        <x:color rgb="FFFFEB84"/>
        <x:color rgb="FF63BE7B"/>
      </x:colorScale>
    </x:cfRule>
  </x:conditionalFormatting>
  <x:conditionalFormatting sqref="O5:P42">
    <x:cfRule type="colorScale" priority="2">
      <x:colorScale>
        <x:cfvo type="min"/>
        <x:cfvo type="percentile" val="50"/>
        <x:cfvo type="max"/>
        <x:color rgb="FFF8696B"/>
        <x:color rgb="FFFFEB84"/>
        <x:color rgb="FF63BE7B"/>
      </x:colorScale>
    </x:cfRule>
  </x:conditionalFormatting>
  <x:conditionalFormatting sqref="L5:L42">
    <x:cfRule type="containsText" dxfId="0" priority="3" operator="containsText" text="Reject"/>
    <x:cfRule type="containsText" dxfId="1" priority="4" operator="containsText" text="Priority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9" hidden="0" customWidth="1"/>
    <x:col min="2" max="2" width="31" hidden="0" customWidth="1"/>
    <x:col min="3" max="3" width="48" hidden="0" customWidth="1"/>
    <x:col min="4" max="4" width="25" hidden="0" customWidth="1"/>
    <x:col min="5" max="5" width="25" hidden="0" customWidth="1"/>
    <x:col min="6" max="6" width="19" hidden="0" customWidth="1"/>
    <x:col min="7" max="7" width="22" hidden="0" customWidth="1"/>
    <x:col min="8" max="8" width="58" hidden="0" customWidth="1"/>
    <x:col min="9" max="9" width="16" hidden="0" customWidth="1"/>
  </x:cols>
  <x:sheetData>
    <x:row r="1" ht="30" customHeight="1">
      <x:c r="A1" s="54" t="str">
        <x:v>Direct transformation register</x:v>
      </x:c>
      <x:c r="B1" s="54" t="str">
        <x:v>Direct transformation register</x:v>
      </x:c>
      <x:c r="C1" s="54" t="str">
        <x:v>Direct transformation register</x:v>
      </x:c>
      <x:c r="D1" s="54" t="str">
        <x:v>Direct transformation register</x:v>
      </x:c>
      <x:c r="E1" s="54" t="str">
        <x:v>Direct transformation register</x:v>
      </x:c>
      <x:c r="F1" s="54" t="str">
        <x:v>Direct transformation register</x:v>
      </x:c>
      <x:c r="G1" s="54" t="str">
        <x:v>Direct transformation register</x:v>
      </x:c>
      <x:c r="H1" s="54" t="str">
        <x:v>Direct transformation register</x:v>
      </x:c>
      <x:c r="I1" s="54" t="str">
        <x:v>Direct transformation register</x:v>
      </x:c>
    </x:row>
    <x:row r="2" ht="34" customHeight="1">
      <x:c r="A2" s="37" t="str">
        <x:v>Balanced where practical. Process-level shorthand is explicitly labelled. No operating instructions or hazardous experimental conditions are provided.</x:v>
      </x:c>
      <x:c r="B2" s="37" t="str">
        <x:v>Balanced where practical. Process-level shorthand is explicitly labelled. No operating instructions or hazardous experimental conditions are provided.</x:v>
      </x:c>
      <x:c r="C2" s="37" t="str">
        <x:v>Balanced where practical. Process-level shorthand is explicitly labelled. No operating instructions or hazardous experimental conditions are provided.</x:v>
      </x:c>
      <x:c r="D2" s="37" t="str">
        <x:v>Balanced where practical. Process-level shorthand is explicitly labelled. No operating instructions or hazardous experimental conditions are provided.</x:v>
      </x:c>
      <x:c r="E2" s="37" t="str">
        <x:v>Balanced where practical. Process-level shorthand is explicitly labelled. No operating instructions or hazardous experimental conditions are provided.</x:v>
      </x:c>
      <x:c r="F2" s="37" t="str">
        <x:v>Balanced where practical. Process-level shorthand is explicitly labelled. No operating instructions or hazardous experimental conditions are provided.</x:v>
      </x:c>
      <x:c r="G2" s="37" t="str">
        <x:v>Balanced where practical. Process-level shorthand is explicitly labelled. No operating instructions or hazardous experimental conditions are provided.</x:v>
      </x:c>
      <x:c r="H2" s="37" t="str">
        <x:v>Balanced where practical. Process-level shorthand is explicitly labelled. No operating instructions or hazardous experimental conditions are provided.</x:v>
      </x:c>
      <x:c r="I2" s="37" t="str">
        <x:v>Balanced where practical. Process-level shorthand is explicitly labelled. No operating instructions or hazardous experimental conditions are provided.</x:v>
      </x:c>
    </x:row>
    <x:row r="3">
      <x:c r="A3" s="55"/>
      <x:c r="B3" s="55"/>
      <x:c r="C3" s="55"/>
      <x:c r="D3" s="55"/>
      <x:c r="E3" s="55"/>
      <x:c r="F3" s="55"/>
      <x:c r="G3" s="55"/>
      <x:c r="H3" s="55"/>
      <x:c r="I3" s="55"/>
    </x:row>
    <x:row r="4" ht="36" customHeight="1">
      <x:c r="A4" s="49" t="str">
        <x:v>ID</x:v>
      </x:c>
      <x:c r="B4" s="49" t="str">
        <x:v>Transformation</x:v>
      </x:c>
      <x:c r="C4" s="49" t="str">
        <x:v>Net reaction / process shorthand</x:v>
      </x:c>
      <x:c r="D4" s="49" t="str">
        <x:v>Inputs</x:v>
      </x:c>
      <x:c r="E4" s="49" t="str">
        <x:v>Outputs</x:v>
      </x:c>
      <x:c r="F4" s="49" t="str">
        <x:v>Energy role</x:v>
      </x:c>
      <x:c r="G4" s="49" t="str">
        <x:v>Status</x:v>
      </x:c>
      <x:c r="H4" s="49" t="str">
        <x:v>Screening interpretation</x:v>
      </x:c>
      <x:c r="I4" s="49" t="str">
        <x:v>Sources</x:v>
      </x:c>
    </x:row>
    <x:row r="5">
      <x:c r="A5" s="50" t="str">
        <x:v>R01</x:v>
      </x:c>
      <x:c r="B5" s="50" t="str">
        <x:v>Water electrolysis</x:v>
      </x:c>
      <x:c r="C5" s="50" t="str">
        <x:v>2 H2O + electricity -&gt; 2 H2 + O2</x:v>
      </x:c>
      <x:c r="D5" s="50" t="str">
        <x:v>H2O</x:v>
      </x:c>
      <x:c r="E5" s="50" t="str">
        <x:v>H2; O2</x:v>
      </x:c>
      <x:c r="F5" s="50" t="str">
        <x:v>electrical</x:v>
      </x:c>
      <x:c r="G5" s="50" t="str">
        <x:v>Established</x:v>
      </x:c>
      <x:c r="H5" s="50" t="str">
        <x:v>Separate product gases; electrolyte is not the fuel</x:v>
      </x:c>
      <x:c r="I5" s="50" t="str">
        <x:v>S10; S11</x:v>
      </x:c>
    </x:row>
    <x:row r="6">
      <x:c r="A6" s="50" t="str">
        <x:v>R02</x:v>
      </x:c>
      <x:c r="B6" s="50" t="str">
        <x:v>Hydrogen fuel cell/oxidation</x:v>
      </x:c>
      <x:c r="C6" s="50" t="str">
        <x:v>2 H2 + O2 -&gt; 2 H2O + electricity/heat</x:v>
      </x:c>
      <x:c r="D6" s="50" t="str">
        <x:v>H2; O2</x:v>
      </x:c>
      <x:c r="E6" s="50" t="str">
        <x:v>H2O</x:v>
      </x:c>
      <x:c r="F6" s="50" t="str">
        <x:v>releases</x:v>
      </x:c>
      <x:c r="G6" s="50" t="str">
        <x:v>Established</x:v>
      </x:c>
      <x:c r="H6" s="50" t="str">
        <x:v>Fuel cell has water at point of use; H2 source controls lifecycle result</x:v>
      </x:c>
      <x:c r="I6" s="50" t="str">
        <x:v>S11; S03</x:v>
      </x:c>
    </x:row>
    <x:row r="7">
      <x:c r="A7" s="50" t="str">
        <x:v>R03</x:v>
      </x:c>
      <x:c r="B7" s="50" t="str">
        <x:v>Methane oxidation</x:v>
      </x:c>
      <x:c r="C7" s="50" t="str">
        <x:v>CH4 + 2 O2 -&gt; CO2 + 2 H2O + heat</x:v>
      </x:c>
      <x:c r="D7" s="50" t="str">
        <x:v>CH4; O2</x:v>
      </x:c>
      <x:c r="E7" s="50" t="str">
        <x:v>CO2; H2O</x:v>
      </x:c>
      <x:c r="F7" s="50" t="str">
        <x:v>releases</x:v>
      </x:c>
      <x:c r="G7" s="50" t="str">
        <x:v>Established</x:v>
      </x:c>
      <x:c r="H7" s="50" t="str">
        <x:v>CO2 can be recaptured; combustion can also form NOx/CO/HC</x:v>
      </x:c>
      <x:c r="I7" s="50" t="str">
        <x:v>S05; S12</x:v>
      </x:c>
    </x:row>
    <x:row r="8">
      <x:c r="A8" s="50" t="str">
        <x:v>R04</x:v>
      </x:c>
      <x:c r="B8" s="50" t="str">
        <x:v>Methanol oxidation</x:v>
      </x:c>
      <x:c r="C8" s="50" t="str">
        <x:v>2 CH3OH + 3 O2 -&gt; 2 CO2 + 4 H2O + heat</x:v>
      </x:c>
      <x:c r="D8" s="50" t="str">
        <x:v>CH3OH; O2</x:v>
      </x:c>
      <x:c r="E8" s="50" t="str">
        <x:v>CO2; H2O</x:v>
      </x:c>
      <x:c r="F8" s="50" t="str">
        <x:v>releases</x:v>
      </x:c>
      <x:c r="G8" s="50" t="str">
        <x:v>Established</x:v>
      </x:c>
      <x:c r="H8" s="50" t="str">
        <x:v>Liquid handling is convenient; toxic and corrosive/material-compatible systems required</x:v>
      </x:c>
      <x:c r="I8" s="50" t="str">
        <x:v>S06</x:v>
      </x:c>
    </x:row>
    <x:row r="9">
      <x:c r="A9" s="50" t="str">
        <x:v>R05</x:v>
      </x:c>
      <x:c r="B9" s="50" t="str">
        <x:v>DME oxidation</x:v>
      </x:c>
      <x:c r="C9" s="50" t="str">
        <x:v>CH3OCH3 + 3 O2 -&gt; 2 CO2 + 3 H2O + heat</x:v>
      </x:c>
      <x:c r="D9" s="50" t="str">
        <x:v>DME; O2</x:v>
      </x:c>
      <x:c r="E9" s="50" t="str">
        <x:v>CO2; H2O</x:v>
      </x:c>
      <x:c r="F9" s="50" t="str">
        <x:v>releases</x:v>
      </x:c>
      <x:c r="G9" s="50" t="str">
        <x:v>Established</x:v>
      </x:c>
      <x:c r="H9" s="50" t="str">
        <x:v>Compression-ignition option with modified pressurized fuel system</x:v>
      </x:c>
      <x:c r="I9" s="50" t="str">
        <x:v>S07; S14</x:v>
      </x:c>
    </x:row>
    <x:row r="10">
      <x:c r="A10" s="50" t="str">
        <x:v>R06</x:v>
      </x:c>
      <x:c r="B10" s="50" t="str">
        <x:v>Acetylene oxidation</x:v>
      </x:c>
      <x:c r="C10" s="50" t="str">
        <x:v>2 C2H2 + 5 O2 -&gt; 4 CO2 + 2 H2O + heat</x:v>
      </x:c>
      <x:c r="D10" s="50" t="str">
        <x:v>C2H2; O2</x:v>
      </x:c>
      <x:c r="E10" s="50" t="str">
        <x:v>CO2; H2O</x:v>
      </x:c>
      <x:c r="F10" s="50" t="str">
        <x:v>releases</x:v>
      </x:c>
      <x:c r="G10" s="50" t="str">
        <x:v>Established</x:v>
      </x:c>
      <x:c r="H10" s="50" t="str">
        <x:v>Very wide flammability range; not preferred for routine vehicle storage</x:v>
      </x:c>
      <x:c r="I10" s="50" t="str">
        <x:v>S08; S19</x:v>
      </x:c>
    </x:row>
    <x:row r="11">
      <x:c r="A11" s="50" t="str">
        <x:v>R07</x:v>
      </x:c>
      <x:c r="B11" s="50" t="str">
        <x:v>Ammonia oxidation idealized</x:v>
      </x:c>
      <x:c r="C11" s="50" t="str">
        <x:v>4 NH3 + 3 O2 -&gt; 2 N2 + 6 H2O + heat</x:v>
      </x:c>
      <x:c r="D11" s="50" t="str">
        <x:v>NH3; O2</x:v>
      </x:c>
      <x:c r="E11" s="50" t="str">
        <x:v>N2; H2O</x:v>
      </x:c>
      <x:c r="F11" s="50" t="str">
        <x:v>releases</x:v>
      </x:c>
      <x:c r="G11" s="50" t="str">
        <x:v>Established but emissions-sensitive</x:v>
      </x:c>
      <x:c r="H11" s="50" t="str">
        <x:v>Real combustion can produce NOx, N2O and ammonia slip</x:v>
      </x:c>
      <x:c r="I11" s="50" t="str">
        <x:v>S09; S24</x:v>
      </x:c>
    </x:row>
    <x:row r="12">
      <x:c r="A12" s="50" t="str">
        <x:v>R08</x:v>
      </x:c>
      <x:c r="B12" s="50" t="str">
        <x:v>Sabatier methanation</x:v>
      </x:c>
      <x:c r="C12" s="50" t="str">
        <x:v>CO2 + 4 H2 -&gt; CH4 + 2 H2O</x:v>
      </x:c>
      <x:c r="D12" s="50" t="str">
        <x:v>CO2; H2</x:v>
      </x:c>
      <x:c r="E12" s="50" t="str">
        <x:v>CH4; H2O</x:v>
      </x:c>
      <x:c r="F12" s="50" t="str">
        <x:v>releases heat; upstream electricity</x:v>
      </x:c>
      <x:c r="G12" s="50" t="str">
        <x:v>Commercial components</x:v>
      </x:c>
      <x:c r="H12" s="50" t="str">
        <x:v>Strong emission-to-fuel link; round-trip efficiency lower than direct electrification</x:v>
      </x:c>
      <x:c r="I12" s="50" t="str">
        <x:v>S25; S12</x:v>
      </x:c>
    </x:row>
    <x:row r="13">
      <x:c r="A13" s="50" t="str">
        <x:v>R09</x:v>
      </x:c>
      <x:c r="B13" s="50" t="str">
        <x:v>CO2-to-methanol</x:v>
      </x:c>
      <x:c r="C13" s="50" t="str">
        <x:v>CO2 + 3 H2 -&gt; CH3OH + H2O</x:v>
      </x:c>
      <x:c r="D13" s="50" t="str">
        <x:v>CO2; H2</x:v>
      </x:c>
      <x:c r="E13" s="50" t="str">
        <x:v>CH3OH; H2O</x:v>
      </x:c>
      <x:c r="F13" s="50" t="str">
        <x:v>external H2 and process energy</x:v>
      </x:c>
      <x:c r="G13" s="50" t="str">
        <x:v>Commercializing</x:v>
      </x:c>
      <x:c r="H13" s="50" t="str">
        <x:v>Liquid e-fuel pathway; carbon source and electricity determine benefit</x:v>
      </x:c>
      <x:c r="I13" s="50" t="str">
        <x:v>S26; S14</x:v>
      </x:c>
    </x:row>
    <x:row r="14">
      <x:c r="A14" s="50" t="str">
        <x:v>R10</x:v>
      </x:c>
      <x:c r="B14" s="50" t="str">
        <x:v>Methanol dehydration</x:v>
      </x:c>
      <x:c r="C14" s="50" t="str">
        <x:v>2 CH3OH -&gt; CH3OCH3 + H2O</x:v>
      </x:c>
      <x:c r="D14" s="50" t="str">
        <x:v>CH3OH</x:v>
      </x:c>
      <x:c r="E14" s="50" t="str">
        <x:v>DME; H2O</x:v>
      </x:c>
      <x:c r="F14" s="50" t="str">
        <x:v>process heat</x:v>
      </x:c>
      <x:c r="G14" s="50" t="str">
        <x:v>Established</x:v>
      </x:c>
      <x:c r="H14" s="50" t="str">
        <x:v>Adds a conversion step but creates high-cetane fuel</x:v>
      </x:c>
      <x:c r="I14" s="50" t="str">
        <x:v>S07; S14</x:v>
      </x:c>
    </x:row>
    <x:row r="15">
      <x:c r="A15" s="50" t="str">
        <x:v>R11</x:v>
      </x:c>
      <x:c r="B15" s="50" t="str">
        <x:v>Ammonia synthesis</x:v>
      </x:c>
      <x:c r="C15" s="50" t="str">
        <x:v>N2 + 3 H2 -&gt; 2 NH3</x:v>
      </x:c>
      <x:c r="D15" s="50" t="str">
        <x:v>N2; H2</x:v>
      </x:c>
      <x:c r="E15" s="50" t="str">
        <x:v>NH3</x:v>
      </x:c>
      <x:c r="F15" s="50" t="str">
        <x:v>compression/heat; upstream electricity</x:v>
      </x:c>
      <x:c r="G15" s="50" t="str">
        <x:v>Established</x:v>
      </x:c>
      <x:c r="H15" s="50" t="str">
        <x:v>Green only when hydrogen and electricity are low-carbon</x:v>
      </x:c>
      <x:c r="I15" s="50" t="str">
        <x:v>S27</x:v>
      </x:c>
    </x:row>
    <x:row r="16">
      <x:c r="A16" s="50" t="str">
        <x:v>R12</x:v>
      </x:c>
      <x:c r="B16" s="50" t="str">
        <x:v>Reverse water-gas shift</x:v>
      </x:c>
      <x:c r="C16" s="50" t="str">
        <x:v>CO2 + H2 -&gt; CO + H2O</x:v>
      </x:c>
      <x:c r="D16" s="50" t="str">
        <x:v>CO2; H2</x:v>
      </x:c>
      <x:c r="E16" s="50" t="str">
        <x:v>CO; H2O</x:v>
      </x:c>
      <x:c r="F16" s="50" t="str">
        <x:v>heat</x:v>
      </x:c>
      <x:c r="G16" s="50" t="str">
        <x:v>Established/developing integration</x:v>
      </x:c>
      <x:c r="H16" s="50" t="str">
        <x:v>CO links captured CO2 to syngas or the lithium-acetylene route</x:v>
      </x:c>
      <x:c r="I16" s="50" t="str">
        <x:v>S28; S02</x:v>
      </x:c>
    </x:row>
    <x:row r="17">
      <x:c r="A17" s="50" t="str">
        <x:v>R13</x:v>
      </x:c>
      <x:c r="B17" s="50" t="str">
        <x:v>Water-gas shift</x:v>
      </x:c>
      <x:c r="C17" s="50" t="str">
        <x:v>CO + H2O -&gt; CO2 + H2</x:v>
      </x:c>
      <x:c r="D17" s="50" t="str">
        <x:v>CO; H2O</x:v>
      </x:c>
      <x:c r="E17" s="50" t="str">
        <x:v>CO2; H2</x:v>
      </x:c>
      <x:c r="F17" s="50" t="str">
        <x:v>releases heat</x:v>
      </x:c>
      <x:c r="G17" s="50" t="str">
        <x:v>Established</x:v>
      </x:c>
      <x:c r="H17" s="50" t="str">
        <x:v>Can recover H2 from CO-rich gas but does not create net energy</x:v>
      </x:c>
      <x:c r="I17" s="50" t="str">
        <x:v>S28</x:v>
      </x:c>
    </x:row>
    <x:row r="18">
      <x:c r="A18" s="50" t="str">
        <x:v>R14</x:v>
      </x:c>
      <x:c r="B18" s="50" t="str">
        <x:v>Methane steam reforming</x:v>
      </x:c>
      <x:c r="C18" s="50" t="str">
        <x:v>CH4 + H2O -&gt; CO + 3 H2</x:v>
      </x:c>
      <x:c r="D18" s="50" t="str">
        <x:v>CH4; H2O</x:v>
      </x:c>
      <x:c r="E18" s="50" t="str">
        <x:v>CO; H2</x:v>
      </x:c>
      <x:c r="F18" s="50" t="str">
        <x:v>high-temperature heat</x:v>
      </x:c>
      <x:c r="G18" s="50" t="str">
        <x:v>Established</x:v>
      </x:c>
      <x:c r="H18" s="50" t="str">
        <x:v>Transitional only with renewable methane and/or carbon management</x:v>
      </x:c>
      <x:c r="I18" s="50" t="str">
        <x:v>S11; S28</x:v>
      </x:c>
    </x:row>
    <x:row r="19">
      <x:c r="A19" s="50" t="str">
        <x:v>R15</x:v>
      </x:c>
      <x:c r="B19" s="50" t="str">
        <x:v>Methane pyrolysis</x:v>
      </x:c>
      <x:c r="C19" s="50" t="str">
        <x:v>CH4 -&gt; C + 2 H2</x:v>
      </x:c>
      <x:c r="D19" s="50" t="str">
        <x:v>CH4</x:v>
      </x:c>
      <x:c r="E19" s="50" t="str">
        <x:v>C; H2</x:v>
      </x:c>
      <x:c r="F19" s="50" t="str">
        <x:v>high-temperature heat</x:v>
      </x:c>
      <x:c r="G19" s="50" t="str">
        <x:v>Pilot/developing</x:v>
      </x:c>
      <x:c r="H19" s="50" t="str">
        <x:v>Creates two usable outputs; climate value depends on methane source, leakage and durable carbon use</x:v>
      </x:c>
      <x:c r="I19" s="50" t="str">
        <x:v>S29</x:v>
      </x:c>
    </x:row>
    <x:row r="20">
      <x:c r="A20" s="50" t="str">
        <x:v>R16</x:v>
      </x:c>
      <x:c r="B20" s="50" t="str">
        <x:v>Lithium hydrolysis</x:v>
      </x:c>
      <x:c r="C20" s="50" t="str">
        <x:v>2 Li + 2 H2O -&gt; 2 LiOH + H2</x:v>
      </x:c>
      <x:c r="D20" s="50" t="str">
        <x:v>Li; H2O</x:v>
      </x:c>
      <x:c r="E20" s="50" t="str">
        <x:v>LiOH; H2</x:v>
      </x:c>
      <x:c r="F20" s="50" t="str">
        <x:v>releases</x:v>
      </x:c>
      <x:c r="G20" s="50" t="str">
        <x:v>Known chemistry</x:v>
      </x:c>
      <x:c r="H20" s="50" t="str">
        <x:v>Hydrogen comes from water but energy is embodied in regenerated Li; severe onboard hazard</x:v>
      </x:c>
      <x:c r="I20" s="50" t="str">
        <x:v>S30</x:v>
      </x:c>
    </x:row>
    <x:row r="21">
      <x:c r="A21" s="50" t="str">
        <x:v>R17</x:v>
      </x:c>
      <x:c r="B21" s="50" t="str">
        <x:v>Lithium hydride hydrolysis</x:v>
      </x:c>
      <x:c r="C21" s="50" t="str">
        <x:v>LiH + H2O -&gt; LiOH + H2</x:v>
      </x:c>
      <x:c r="D21" s="50" t="str">
        <x:v>LiH; H2O</x:v>
      </x:c>
      <x:c r="E21" s="50" t="str">
        <x:v>LiOH; H2</x:v>
      </x:c>
      <x:c r="F21" s="50" t="str">
        <x:v>releases</x:v>
      </x:c>
      <x:c r="G21" s="50" t="str">
        <x:v>Known chemistry</x:v>
      </x:c>
      <x:c r="H21" s="50" t="str">
        <x:v>Reactive solid; regeneration burden and water sensitivity rule out casual use</x:v>
      </x:c>
      <x:c r="I21" s="50" t="str">
        <x:v>S30</x:v>
      </x:c>
    </x:row>
    <x:row r="22">
      <x:c r="A22" s="50" t="str">
        <x:v>R18</x:v>
      </x:c>
      <x:c r="B22" s="50" t="str">
        <x:v>Lithium carbide hydrolysis</x:v>
      </x:c>
      <x:c r="C22" s="50" t="str">
        <x:v>Li2C2 + 2 H2O -&gt; C2H2 + 2 LiOH</x:v>
      </x:c>
      <x:c r="D22" s="50" t="str">
        <x:v>Li2C2; H2O</x:v>
      </x:c>
      <x:c r="E22" s="50" t="str">
        <x:v>C2H2; LiOH</x:v>
      </x:c>
      <x:c r="F22" s="50" t="str">
        <x:v>releases / handling</x:v>
      </x:c>
      <x:c r="G22" s="50" t="str">
        <x:v>Known and demonstrated in cycle</x:v>
      </x:c>
      <x:c r="H22" s="50" t="str">
        <x:v>Central CL17 acetylene-release step; station containment required</x:v>
      </x:c>
      <x:c r="I22" s="50" t="str">
        <x:v>S02</x:v>
      </x:c>
    </x:row>
    <x:row r="23">
      <x:c r="A23" s="50" t="str">
        <x:v>R19</x:v>
      </x:c>
      <x:c r="B23" s="50" t="str">
        <x:v>LiOH-to-Li electrochemical regeneration</x:v>
      </x:c>
      <x:c r="C23" s="50" t="str">
        <x:v>LiOH + electricity -&gt; Li + oxygen-bearing coproducts (process-dependent)</x:v>
      </x:c>
      <x:c r="D23" s="50" t="str">
        <x:v>LiOH</x:v>
      </x:c>
      <x:c r="E23" s="50" t="str">
        <x:v>Li; O-bearing products</x:v>
      </x:c>
      <x:c r="F23" s="50" t="str">
        <x:v>large electrical input</x:v>
      </x:c>
      <x:c r="G23" s="50" t="str">
        <x:v>Laboratory cycle</x:v>
      </x:c>
      <x:c r="H23" s="50" t="str">
        <x:v>Published acetylene cycle electrochemically forms Li0 at a cathode; not a simple aqueous electrolyzer</x:v>
      </x:c>
      <x:c r="I23" s="50" t="str">
        <x:v>S02</x:v>
      </x:c>
    </x:row>
    <x:row r="24">
      <x:c r="A24" s="50" t="str">
        <x:v>R20</x:v>
      </x:c>
      <x:c r="B24" s="50" t="str">
        <x:v>LiOH CO2 capture</x:v>
      </x:c>
      <x:c r="C24" s="50" t="str">
        <x:v>2 LiOH + CO2 -&gt; Li2CO3 + H2O</x:v>
      </x:c>
      <x:c r="D24" s="50" t="str">
        <x:v>LiOH; CO2</x:v>
      </x:c>
      <x:c r="E24" s="50" t="str">
        <x:v>Li2CO3; H2O</x:v>
      </x:c>
      <x:c r="F24" s="50" t="str">
        <x:v>releases modest heat</x:v>
      </x:c>
      <x:c r="G24" s="50" t="str">
        <x:v>Established capture chemistry</x:v>
      </x:c>
      <x:c r="H24" s="50" t="str">
        <x:v>Useful capture step; spent sorbent is not automatically regenerated</x:v>
      </x:c>
      <x:c r="I24" s="50" t="str">
        <x:v>S20</x:v>
      </x:c>
    </x:row>
    <x:row r="25">
      <x:c r="A25" s="50" t="str">
        <x:v>R21</x:v>
      </x:c>
      <x:c r="B25" s="50" t="str">
        <x:v>Li2CO3-to-LiOH regeneration</x:v>
      </x:c>
      <x:c r="C25" s="50" t="str">
        <x:v>Li2CO3 + Ca(OH)2 -&gt; 2 LiOH + CaCO3</x:v>
      </x:c>
      <x:c r="D25" s="50" t="str">
        <x:v>Li2CO3; Ca(OH)2</x:v>
      </x:c>
      <x:c r="E25" s="50" t="str">
        <x:v>LiOH; CaCO3</x:v>
      </x:c>
      <x:c r="F25" s="50" t="str">
        <x:v>reagent/process energy</x:v>
      </x:c>
      <x:c r="G25" s="50" t="str">
        <x:v>Established chemistry</x:v>
      </x:c>
      <x:c r="H25" s="50" t="str">
        <x:v>Moves carbonate to calcium; closes lithium, not carbon, unless CaCO3 is also regenerated</x:v>
      </x:c>
      <x:c r="I25" s="50" t="str">
        <x:v>S20</x:v>
      </x:c>
    </x:row>
    <x:row r="26">
      <x:c r="A26" s="50" t="str">
        <x:v>R22</x:v>
      </x:c>
      <x:c r="B26" s="50" t="str">
        <x:v>Lithium-chlorine discharge</x:v>
      </x:c>
      <x:c r="C26" s="50" t="str">
        <x:v>2 Li + Cl2 -&gt; 2 LiCl + electricity/heat</x:v>
      </x:c>
      <x:c r="D26" s="50" t="str">
        <x:v>Li; Cl2</x:v>
      </x:c>
      <x:c r="E26" s="50" t="str">
        <x:v>LiCl</x:v>
      </x:c>
      <x:c r="F26" s="50" t="str">
        <x:v>releases</x:v>
      </x:c>
      <x:c r="G26" s="50" t="str">
        <x:v>Experimental rechargeable cells</x:v>
      </x:c>
      <x:c r="H26" s="50" t="str">
        <x:v>High voltage chemistry; chlorine containment and lithium-metal risk</x:v>
      </x:c>
      <x:c r="I26" s="50" t="str">
        <x:v>S23</x:v>
      </x:c>
    </x:row>
    <x:row r="27">
      <x:c r="A27" s="50" t="str">
        <x:v>R23</x:v>
      </x:c>
      <x:c r="B27" s="50" t="str">
        <x:v>Molten LiCl electrolysis</x:v>
      </x:c>
      <x:c r="C27" s="50" t="str">
        <x:v>2 LiCl + electricity -&gt; 2 Li + Cl2</x:v>
      </x:c>
      <x:c r="D27" s="50" t="str">
        <x:v>LiCl</x:v>
      </x:c>
      <x:c r="E27" s="50" t="str">
        <x:v>Li; Cl2</x:v>
      </x:c>
      <x:c r="F27" s="50" t="str">
        <x:v>large electrical/high-temperature input</x:v>
      </x:c>
      <x:c r="G27" s="50" t="str">
        <x:v>Industrial principle</x:v>
      </x:c>
      <x:c r="H27" s="50" t="str">
        <x:v>Produces two hazardous reactive streams; station-only</x:v>
      </x:c>
      <x:c r="I27" s="50" t="str">
        <x:v>S22; S21</x:v>
      </x:c>
    </x:row>
    <x:row r="28">
      <x:c r="A28" s="50" t="str">
        <x:v>R24</x:v>
      </x:c>
      <x:c r="B28" s="50" t="str">
        <x:v>Aqueous LiCl membrane electrolysis</x:v>
      </x:c>
      <x:c r="C28" s="50" t="str">
        <x:v>2 LiCl + 2 H2O + electricity -&gt; 2 LiOH + H2 + Cl2</x:v>
      </x:c>
      <x:c r="D28" s="50" t="str">
        <x:v>LiCl; H2O</x:v>
      </x:c>
      <x:c r="E28" s="50" t="str">
        <x:v>LiOH; H2; Cl2</x:v>
      </x:c>
      <x:c r="F28" s="50" t="str">
        <x:v>electrical</x:v>
      </x:c>
      <x:c r="G28" s="50" t="str">
        <x:v>Industrial/patented; modern development</x:v>
      </x:c>
      <x:c r="H28" s="50" t="str">
        <x:v>Membrane separation is essential; chlorine is a coproduct, not a harmless emission</x:v>
      </x:c>
      <x:c r="I28" s="50" t="str">
        <x:v>S21</x:v>
      </x:c>
    </x:row>
    <x:row r="29">
      <x:c r="A29" s="50" t="str">
        <x:v>R25</x:v>
      </x:c>
      <x:c r="B29" s="50" t="str">
        <x:v>Hydrogen-chlorine fuel cell</x:v>
      </x:c>
      <x:c r="C29" s="50" t="str">
        <x:v>H2 + Cl2 -&gt; 2 HCl + electricity/heat</x:v>
      </x:c>
      <x:c r="D29" s="50" t="str">
        <x:v>H2; Cl2</x:v>
      </x:c>
      <x:c r="E29" s="50" t="str">
        <x:v>HCl</x:v>
      </x:c>
      <x:c r="F29" s="50" t="str">
        <x:v>releases</x:v>
      </x:c>
      <x:c r="G29" s="50" t="str">
        <x:v>Demonstrated</x:v>
      </x:c>
      <x:c r="H29" s="50" t="str">
        <x:v>High efficiency/power stationary storage; corrosive/toxic inventory</x:v>
      </x:c>
      <x:c r="I29" s="50" t="str">
        <x:v>S15</x:v>
      </x:c>
    </x:row>
    <x:row r="30">
      <x:c r="A30" s="50" t="str">
        <x:v>R26</x:v>
      </x:c>
      <x:c r="B30" s="50" t="str">
        <x:v>Hydrochloric acid regeneration</x:v>
      </x:c>
      <x:c r="C30" s="50" t="str">
        <x:v>2 HCl + electricity -&gt; H2 + Cl2</x:v>
      </x:c>
      <x:c r="D30" s="50" t="str">
        <x:v>HCl</x:v>
      </x:c>
      <x:c r="E30" s="50" t="str">
        <x:v>H2; Cl2</x:v>
      </x:c>
      <x:c r="F30" s="50" t="str">
        <x:v>electrical</x:v>
      </x:c>
      <x:c r="G30" s="50" t="str">
        <x:v>Demonstrated regenerative system</x:v>
      </x:c>
      <x:c r="H30" s="50" t="str">
        <x:v>Closes H2-Cl2 storage loop; station-only</x:v>
      </x:c>
      <x:c r="I30" s="50" t="str">
        <x:v>S15</x:v>
      </x:c>
    </x:row>
    <x:row r="31">
      <x:c r="A31" s="50" t="str">
        <x:v>R27</x:v>
      </x:c>
      <x:c r="B31" s="50" t="str">
        <x:v>Chlorine hydrolysis equilibrium</x:v>
      </x:c>
      <x:c r="C31" s="50" t="str">
        <x:v>Cl2 + H2O &lt;-&gt; HOCl + H+ + Cl-</x:v>
      </x:c>
      <x:c r="D31" s="50" t="str">
        <x:v>Cl2; H2O</x:v>
      </x:c>
      <x:c r="E31" s="50" t="str">
        <x:v>HOCl; H+; Cl-</x:v>
      </x:c>
      <x:c r="F31" s="50" t="str">
        <x:v>equilibrium</x:v>
      </x:c>
      <x:c r="G31" s="50" t="str">
        <x:v>Established</x:v>
      </x:c>
      <x:c r="H31" s="50" t="str">
        <x:v>pH controls HOCl/OCl- speciation; oxidizing water chemistry, not fuel production</x:v>
      </x:c>
      <x:c r="I31" s="50" t="str">
        <x:v>S18</x:v>
      </x:c>
    </x:row>
    <x:row r="32">
      <x:c r="A32" s="50" t="str">
        <x:v>R28</x:v>
      </x:c>
      <x:c r="B32" s="50" t="str">
        <x:v>Hypochlorous dissociation</x:v>
      </x:c>
      <x:c r="C32" s="50" t="str">
        <x:v>HOCl &lt;-&gt; H+ + OCl-</x:v>
      </x:c>
      <x:c r="D32" s="50" t="str">
        <x:v>HOCl</x:v>
      </x:c>
      <x:c r="E32" s="50" t="str">
        <x:v>H+; OCl-</x:v>
      </x:c>
      <x:c r="F32" s="50" t="str">
        <x:v>equilibrium</x:v>
      </x:c>
      <x:c r="G32" s="50" t="str">
        <x:v>Established</x:v>
      </x:c>
      <x:c r="H32" s="50" t="str">
        <x:v>Explains pH-dependent chlorine-water behavior</x:v>
      </x:c>
      <x:c r="I32" s="50" t="str">
        <x:v>S18</x:v>
      </x:c>
    </x:row>
    <x:row r="33">
      <x:c r="A33" s="50" t="str">
        <x:v>R29</x:v>
      </x:c>
      <x:c r="B33" s="50" t="str">
        <x:v>Ammonia acid capture</x:v>
      </x:c>
      <x:c r="C33" s="50" t="str">
        <x:v>NH3 + HCl -&gt; NH4Cl</x:v>
      </x:c>
      <x:c r="D33" s="50" t="str">
        <x:v>NH3; HCl</x:v>
      </x:c>
      <x:c r="E33" s="50" t="str">
        <x:v>NH4Cl</x:v>
      </x:c>
      <x:c r="F33" s="50" t="str">
        <x:v>releases</x:v>
      </x:c>
      <x:c r="G33" s="50" t="str">
        <x:v>Established</x:v>
      </x:c>
      <x:c r="H33" s="50" t="str">
        <x:v>Can neutralize two hazardous gases but creates a salt requiring a use or disposal path</x:v>
      </x:c>
      <x:c r="I33" s="50" t="str">
        <x:v>S31</x:v>
      </x:c>
    </x:row>
    <x:row r="34">
      <x:c r="A34" s="50" t="str">
        <x:v>R30</x:v>
      </x:c>
      <x:c r="B34" s="50" t="str">
        <x:v>Li-CO2 battery discharge</x:v>
      </x:c>
      <x:c r="C34" s="50" t="str">
        <x:v>4 Li + 3 CO2 -&gt; 2 Li2CO3 + C + electricity</x:v>
      </x:c>
      <x:c r="D34" s="50" t="str">
        <x:v>Li; CO2</x:v>
      </x:c>
      <x:c r="E34" s="50" t="str">
        <x:v>Li2CO3; C</x:v>
      </x:c>
      <x:c r="F34" s="50" t="str">
        <x:v>releases electricity</x:v>
      </x:c>
      <x:c r="G34" s="50" t="str">
        <x:v>Early research</x:v>
      </x:c>
      <x:c r="H34" s="50" t="str">
        <x:v>Recharge has parasitic reactions/high voltage; not yet a closed practical carbon loop</x:v>
      </x:c>
      <x:c r="I34" s="50" t="str">
        <x:v>S16; S17</x:v>
      </x:c>
    </x:row>
    <x:row r="35">
      <x:c r="A35" s="50" t="str">
        <x:v>R31</x:v>
      </x:c>
      <x:c r="B35" s="50" t="str">
        <x:v>CO2-to-acetylene lithium cycle</x:v>
      </x:c>
      <x:c r="C35" s="50" t="str">
        <x:v>CO2 + electro-regenerated Li -&gt; Li2C2 intermediates -&gt; C2H2 + LiOH</x:v>
      </x:c>
      <x:c r="D35" s="50" t="str">
        <x:v>CO2; Li; H2O</x:v>
      </x:c>
      <x:c r="E35" s="50" t="str">
        <x:v>C2H2; LiOH; O-bearing coproducts</x:v>
      </x:c>
      <x:c r="F35" s="50" t="str">
        <x:v>large electrical input</x:v>
      </x:c>
      <x:c r="G35" s="50" t="str">
        <x:v>Laboratory</x:v>
      </x:c>
      <x:c r="H35" s="50" t="str">
        <x:v>15% current efficiency to acetylene reported for CO2 in the cited work</x:v>
      </x:c>
      <x:c r="I35" s="50" t="str">
        <x:v>S02</x:v>
      </x:c>
    </x:row>
    <x:row r="36">
      <x:c r="A36" s="50" t="str">
        <x:v>R32</x:v>
      </x:c>
      <x:c r="B36" s="50" t="str">
        <x:v>Methane-to-acetylene lithium cycle</x:v>
      </x:c>
      <x:c r="C36" s="50" t="str">
        <x:v>CH4 + electro-regenerated Li -&gt; Li2C2 intermediates -&gt; C2H2 + LiOH</x:v>
      </x:c>
      <x:c r="D36" s="50" t="str">
        <x:v>CH4; Li; H2O</x:v>
      </x:c>
      <x:c r="E36" s="50" t="str">
        <x:v>C2H2; LiOH</x:v>
      </x:c>
      <x:c r="F36" s="50" t="str">
        <x:v>large electrical input</x:v>
      </x:c>
      <x:c r="G36" s="50" t="str">
        <x:v>Laboratory</x:v>
      </x:c>
      <x:c r="H36" s="50" t="str">
        <x:v>Converts methane carbon to a chemical feedstock; hydrogen/carbon balance depends on side products</x:v>
      </x:c>
      <x:c r="I36" s="50" t="str">
        <x:v>S02</x:v>
      </x:c>
    </x:row>
    <x:row r="37">
      <x:c r="A37" s="50" t="str">
        <x:v>R33</x:v>
      </x:c>
      <x:c r="B37" s="50" t="str">
        <x:v>CO-to-acetylene lithium cycle</x:v>
      </x:c>
      <x:c r="C37" s="50" t="str">
        <x:v>CO + electro-regenerated Li -&gt; Li2C2 intermediates -&gt; C2H2 + LiOH</x:v>
      </x:c>
      <x:c r="D37" s="50" t="str">
        <x:v>CO; Li; H2O</x:v>
      </x:c>
      <x:c r="E37" s="50" t="str">
        <x:v>C2H2; LiOH</x:v>
      </x:c>
      <x:c r="F37" s="50" t="str">
        <x:v>large electrical input</x:v>
      </x:c>
      <x:c r="G37" s="50" t="str">
        <x:v>Laboratory</x:v>
      </x:c>
      <x:c r="H37" s="50" t="str">
        <x:v>Potential route for captured CO or RWGS output</x:v>
      </x:c>
      <x:c r="I37" s="50" t="str">
        <x:v>S02</x:v>
      </x:c>
    </x:row>
    <x:row r="38">
      <x:c r="A38" s="50" t="str">
        <x:v>R34</x:v>
      </x:c>
      <x:c r="B38" s="50" t="str">
        <x:v>Solid-carbon-to-acetylene lithium cycle</x:v>
      </x:c>
      <x:c r="C38" s="50" t="str">
        <x:v>C + electro-regenerated Li -&gt; Li2C2; Li2C2 + H2O -&gt; C2H2 + LiOH</x:v>
      </x:c>
      <x:c r="D38" s="50" t="str">
        <x:v>C; Li; H2O</x:v>
      </x:c>
      <x:c r="E38" s="50" t="str">
        <x:v>C2H2; LiOH</x:v>
      </x:c>
      <x:c r="F38" s="50" t="str">
        <x:v>large electrical input</x:v>
      </x:c>
      <x:c r="G38" s="50" t="str">
        <x:v>Laboratory</x:v>
      </x:c>
      <x:c r="H38" s="50" t="str">
        <x:v>Graphitic carbon gave the strongest reported current efficiency in the cited study</x:v>
      </x:c>
      <x:c r="I38" s="50" t="str">
        <x:v>S02</x:v>
      </x:c>
    </x:row>
    <x:row r="39">
      <x:c r="A39" s="50" t="str">
        <x:v>R35</x:v>
      </x:c>
      <x:c r="B39" s="50" t="str">
        <x:v>Acetylene hydrogenation</x:v>
      </x:c>
      <x:c r="C39" s="50" t="str">
        <x:v>C2H2 + H2 -&gt; C2H4</x:v>
      </x:c>
      <x:c r="D39" s="50" t="str">
        <x:v>C2H2; H2</x:v>
      </x:c>
      <x:c r="E39" s="50" t="str">
        <x:v>C2H4</x:v>
      </x:c>
      <x:c r="F39" s="50" t="str">
        <x:v>releases heat</x:v>
      </x:c>
      <x:c r="G39" s="50" t="str">
        <x:v>Established industrial chemistry</x:v>
      </x:c>
      <x:c r="H39" s="50" t="str">
        <x:v>Better as a chemical-value route than a fuel route</x:v>
      </x:c>
      <x:c r="I39" s="50" t="str">
        <x:v>S32</x:v>
      </x:c>
    </x:row>
    <x:row r="40">
      <x:c r="A40" s="50" t="str">
        <x:v>R36</x:v>
      </x:c>
      <x:c r="B40" s="50" t="str">
        <x:v>Ethylene hydrogenation</x:v>
      </x:c>
      <x:c r="C40" s="50" t="str">
        <x:v>C2H4 + H2 -&gt; C2H6</x:v>
      </x:c>
      <x:c r="D40" s="50" t="str">
        <x:v>C2H4; H2</x:v>
      </x:c>
      <x:c r="E40" s="50" t="str">
        <x:v>C2H6</x:v>
      </x:c>
      <x:c r="F40" s="50" t="str">
        <x:v>releases heat</x:v>
      </x:c>
      <x:c r="G40" s="50" t="str">
        <x:v>Established industrial chemistry</x:v>
      </x:c>
      <x:c r="H40" s="50" t="str">
        <x:v>Adds losses if final goal is combustion</x:v>
      </x:c>
      <x:c r="I40" s="50" t="str">
        <x:v>S32</x:v>
      </x:c>
    </x:row>
    <x:row r="41">
      <x:c r="A41" s="50" t="str">
        <x:v>R37</x:v>
      </x:c>
      <x:c r="B41" s="50" t="str">
        <x:v>Methanol steam reforming</x:v>
      </x:c>
      <x:c r="C41" s="50" t="str">
        <x:v>CH3OH + H2O -&gt; CO2 + 3 H2</x:v>
      </x:c>
      <x:c r="D41" s="50" t="str">
        <x:v>CH3OH; H2O</x:v>
      </x:c>
      <x:c r="E41" s="50" t="str">
        <x:v>CO2; H2</x:v>
      </x:c>
      <x:c r="F41" s="50" t="str">
        <x:v>heat</x:v>
      </x:c>
      <x:c r="G41" s="50" t="str">
        <x:v>Demonstrated</x:v>
      </x:c>
      <x:c r="H41" s="50" t="str">
        <x:v>Liquid hydrogen carrier option; adds reformer/catalyst and CO cleanup</x:v>
      </x:c>
      <x:c r="I41" s="50" t="str">
        <x:v>S33</x:v>
      </x:c>
    </x:row>
    <x:row r="42">
      <x:c r="A42" s="50" t="str">
        <x:v>R38</x:v>
      </x:c>
      <x:c r="B42" s="50" t="str">
        <x:v>Fischer-Tropsch synthesis</x:v>
      </x:c>
      <x:c r="C42" s="50" t="str">
        <x:v>CO + H2 -&gt; liquid hydrocarbons + H2O (product-dependent)</x:v>
      </x:c>
      <x:c r="D42" s="50" t="str">
        <x:v>CO; H2</x:v>
      </x:c>
      <x:c r="E42" s="50" t="str">
        <x:v>synthetic liquids; H2O</x:v>
      </x:c>
      <x:c r="F42" s="50" t="str">
        <x:v>process energy</x:v>
      </x:c>
      <x:c r="G42" s="50" t="str">
        <x:v>Commercial</x:v>
      </x:c>
      <x:c r="H42" s="50" t="str">
        <x:v>Highest vehicle compatibility but multi-step and capital intensive</x:v>
      </x:c>
      <x:c r="I42" s="50" t="str">
        <x:v>S14; S28</x:v>
      </x:c>
    </x:row>
    <x:row r="43">
      <x:c r="A43" s="50" t="str">
        <x:v>R39</x:v>
      </x:c>
      <x:c r="B43" s="50" t="str">
        <x:v>Waste-oil transesterification</x:v>
      </x:c>
      <x:c r="C43" s="50" t="str">
        <x:v>triglyceride + alcohol -&gt; fatty-acid esters + glycerol</x:v>
      </x:c>
      <x:c r="D43" s="50" t="str">
        <x:v>waste oils; alcohol</x:v>
      </x:c>
      <x:c r="E43" s="50" t="str">
        <x:v>biodiesel; glycerol</x:v>
      </x:c>
      <x:c r="F43" s="50" t="str">
        <x:v>process energy/reagents</x:v>
      </x:c>
      <x:c r="G43" s="50" t="str">
        <x:v>Established</x:v>
      </x:c>
      <x:c r="H43" s="50" t="str">
        <x:v>Feed quality and fuel standards matter; coproduct requires outlet</x:v>
      </x:c>
      <x:c r="I43" s="50" t="str">
        <x:v>S13</x:v>
      </x:c>
    </x:row>
    <x:row r="44">
      <x:c r="A44" s="50" t="str">
        <x:v>R40</x:v>
      </x:c>
      <x:c r="B44" s="50" t="str">
        <x:v>Biodiesel oxidation</x:v>
      </x:c>
      <x:c r="C44" s="50" t="str">
        <x:v>biodiesel + O2 -&gt; CO2 + H2O + pollutants</x:v>
      </x:c>
      <x:c r="D44" s="50" t="str">
        <x:v>biodiesel; O2</x:v>
      </x:c>
      <x:c r="E44" s="50" t="str">
        <x:v>CO2; H2O; NOx/PM traces</x:v>
      </x:c>
      <x:c r="F44" s="50" t="str">
        <x:v>releases</x:v>
      </x:c>
      <x:c r="G44" s="50" t="str">
        <x:v>Established</x:v>
      </x:c>
      <x:c r="H44" s="50" t="str">
        <x:v>Can displace petroleum diesel; lifecycle depends on feedstock</x:v>
      </x:c>
      <x:c r="I44" s="50" t="str">
        <x:v>S13; S14</x:v>
      </x:c>
    </x:row>
    <x:row r="45">
      <x:c r="A45" s="50" t="str">
        <x:v>R41</x:v>
      </x:c>
      <x:c r="B45" s="50" t="str">
        <x:v>Algal carbon assimilation</x:v>
      </x:c>
      <x:c r="C45" s="50" t="str">
        <x:v>CO2 + H2O + light/nutrients -&gt; biomass/O2</x:v>
      </x:c>
      <x:c r="D45" s="50" t="str">
        <x:v>CO2; H2O; light; nutrients</x:v>
      </x:c>
      <x:c r="E45" s="50" t="str">
        <x:v>biomass; O2</x:v>
      </x:c>
      <x:c r="F45" s="50" t="str">
        <x:v>solar/biological</x:v>
      </x:c>
      <x:c r="G45" s="50" t="str">
        <x:v>Pilot/commercial niches</x:v>
      </x:c>
      <x:c r="H45" s="50" t="str">
        <x:v>Creates lipids and coproducts but productivity, harvesting and water/nutrient burdens dominate</x:v>
      </x:c>
      <x:c r="I45" s="50" t="str">
        <x:v>S34</x:v>
      </x:c>
    </x:row>
    <x:row r="46">
      <x:c r="A46" s="50" t="str">
        <x:v>R42</x:v>
      </x:c>
      <x:c r="B46" s="50" t="str">
        <x:v>Exhaust-water condensation</x:v>
      </x:c>
      <x:c r="C46" s="50" t="str">
        <x:v>water vapor -&gt; liquid water</x:v>
      </x:c>
      <x:c r="D46" s="50" t="str">
        <x:v>exhaust H2O</x:v>
      </x:c>
      <x:c r="E46" s="50" t="str">
        <x:v>recovered water</x:v>
      </x:c>
      <x:c r="F46" s="50" t="str">
        <x:v>cooling</x:v>
      </x:c>
      <x:c r="G46" s="50" t="str">
        <x:v>Established</x:v>
      </x:c>
      <x:c r="H46" s="50" t="str">
        <x:v>Water can be reused after treatment; condensation does not remove most CO2</x:v>
      </x:c>
      <x:c r="I46" s="50" t="str">
        <x:v>S17</x:v>
      </x:c>
    </x:row>
    <x:row r="47">
      <x:c r="A47" s="50" t="str">
        <x:v>R43</x:v>
      </x:c>
      <x:c r="B47" s="50" t="str">
        <x:v>Wet scrubbing</x:v>
      </x:c>
      <x:c r="C47" s="50" t="str">
        <x:v>PM/soluble gases + scrubbing liquid -&gt; contaminated liquid/solids</x:v>
      </x:c>
      <x:c r="D47" s="50" t="str">
        <x:v>NOx/SOx/HCl/PM; water/sorbent</x:v>
      </x:c>
      <x:c r="E47" s="50" t="str">
        <x:v>treated gas; wastewater</x:v>
      </x:c>
      <x:c r="F47" s="50" t="str">
        <x:v>pump/fan energy</x:v>
      </x:c>
      <x:c r="G47" s="50" t="str">
        <x:v>Established stationary control</x:v>
      </x:c>
      <x:c r="H47" s="50" t="str">
        <x:v>Captures pollutants into another medium; pressure drop and wastewater treatment are unavoidable</x:v>
      </x:c>
      <x:c r="I47" s="50" t="str">
        <x:v>S17; S18</x:v>
      </x:c>
    </x:row>
    <x:row r="48">
      <x:c r="A48" s="50" t="str">
        <x:v>R44</x:v>
      </x:c>
      <x:c r="B48" s="50" t="str">
        <x:v>Alkaline exhaust CO2 capture</x:v>
      </x:c>
      <x:c r="C48" s="50" t="str">
        <x:v>CO2 + hydroxide/sorbent -&gt; carbonate/bicarbonate</x:v>
      </x:c>
      <x:c r="D48" s="50" t="str">
        <x:v>CO2; LiOH/NaOH/KOH or other sorbent</x:v>
      </x:c>
      <x:c r="E48" s="50" t="str">
        <x:v>carbonate/bicarbonate</x:v>
      </x:c>
      <x:c r="F48" s="50" t="str">
        <x:v>sorbent regeneration energy</x:v>
      </x:c>
      <x:c r="G48" s="50" t="str">
        <x:v>Established chemistry; mobile integration difficult</x:v>
      </x:c>
      <x:c r="H48" s="50" t="str">
        <x:v>Plain water alone is weak; sorbent mass, regeneration and backpressure make station capture more credible</x:v>
      </x:c>
      <x:c r="I48" s="50" t="str">
        <x:v>S17; S20</x:v>
      </x:c>
    </x:row>
    <x:row r="49">
      <x:c r="A49" s="50" t="str">
        <x:v>R45</x:v>
      </x:c>
      <x:c r="B49" s="50" t="str">
        <x:v>Hydroxide electrolyte role</x:v>
      </x:c>
      <x:c r="C49" s="50" t="str">
        <x:v>H2O electrolysis in LiOH/KOH/NaOH electrolyte; hydroxide mainly carries charge</x:v>
      </x:c>
      <x:c r="D49" s="50" t="str">
        <x:v>H2O; hydroxide electrolyte</x:v>
      </x:c>
      <x:c r="E49" s="50" t="str">
        <x:v>H2; O2</x:v>
      </x:c>
      <x:c r="F49" s="50" t="str">
        <x:v>electrical</x:v>
      </x:c>
      <x:c r="G49" s="50" t="str">
        <x:v>Established</x:v>
      </x:c>
      <x:c r="H49" s="50" t="str">
        <x:v>The hydroxide is enabling medium, not the net fuel source</x:v>
      </x:c>
      <x:c r="I49" s="50" t="str">
        <x:v>S10</x:v>
      </x:c>
    </x:row>
    <x:row r="50">
      <x:c r="A50" s="50" t="str">
        <x:v>R46</x:v>
      </x:c>
      <x:c r="B50" s="50" t="str">
        <x:v>LiCl dissolution</x:v>
      </x:c>
      <x:c r="C50" s="50" t="str">
        <x:v>LiCl(s) -&gt; Li+(aq) + Cl-(aq)</x:v>
      </x:c>
      <x:c r="D50" s="50" t="str">
        <x:v>LiCl; H2O</x:v>
      </x:c>
      <x:c r="E50" s="50" t="str">
        <x:v>aqueous ions</x:v>
      </x:c>
      <x:c r="F50" s="50" t="str">
        <x:v>mixing/heat of solution</x:v>
      </x:c>
      <x:c r="G50" s="50" t="str">
        <x:v>Established</x:v>
      </x:c>
      <x:c r="H50" s="50" t="str">
        <x:v>Dissolution alone produces no fuel gas</x:v>
      </x:c>
      <x:c r="I50" s="50" t="str">
        <x:v>S35</x:v>
      </x:c>
    </x:row>
    <x:row r="51">
      <x:c r="A51" s="50" t="str">
        <x:v>R47</x:v>
      </x:c>
      <x:c r="B51" s="50" t="str">
        <x:v>Chloride anode reaction</x:v>
      </x:c>
      <x:c r="C51" s="50" t="str">
        <x:v>2 Cl- -&gt; Cl2 + 2 e-</x:v>
      </x:c>
      <x:c r="D51" s="50" t="str">
        <x:v>chloride</x:v>
      </x:c>
      <x:c r="E51" s="50" t="str">
        <x:v>Cl2</x:v>
      </x:c>
      <x:c r="F51" s="50" t="str">
        <x:v>electrical</x:v>
      </x:c>
      <x:c r="G51" s="50" t="str">
        <x:v>Established</x:v>
      </x:c>
      <x:c r="H51" s="50" t="str">
        <x:v>Competes with oxygen evolution; chloride contamination changes electrolyzer safety and products</x:v>
      </x:c>
      <x:c r="I51" s="50" t="str">
        <x:v>S36</x:v>
      </x:c>
    </x:row>
    <x:row r="52">
      <x:c r="A52" s="50" t="str">
        <x:v>R48</x:v>
      </x:c>
      <x:c r="B52" s="50" t="str">
        <x:v>Carbon monoxide oxidation</x:v>
      </x:c>
      <x:c r="C52" s="50" t="str">
        <x:v>2 CO + O2 -&gt; 2 CO2 + heat</x:v>
      </x:c>
      <x:c r="D52" s="50" t="str">
        <x:v>CO; O2</x:v>
      </x:c>
      <x:c r="E52" s="50" t="str">
        <x:v>CO2</x:v>
      </x:c>
      <x:c r="F52" s="50" t="str">
        <x:v>releases</x:v>
      </x:c>
      <x:c r="G52" s="50" t="str">
        <x:v>Established</x:v>
      </x:c>
      <x:c r="H52" s="50" t="str">
        <x:v>Detoxifies CO but loses its chemical value unless CO2 is recaptured</x:v>
      </x:c>
      <x:c r="I52" s="50" t="str">
        <x:v>S28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28" hidden="0" customWidth="1"/>
    <x:col min="3" max="3" width="52" hidden="0" customWidth="1"/>
    <x:col min="4" max="4" width="25" hidden="0" customWidth="1"/>
    <x:col min="5" max="5" width="60" hidden="0" customWidth="1"/>
    <x:col min="6" max="6" width="34" hidden="0" customWidth="1"/>
  </x:cols>
  <x:sheetData>
    <x:row r="1" ht="30" customHeight="1">
      <x:c r="A1" s="54" t="str">
        <x:v>Proposed collaborative research programme</x:v>
      </x:c>
      <x:c r="B1" s="54" t="str">
        <x:v>Proposed collaborative research programme</x:v>
      </x:c>
      <x:c r="C1" s="54" t="str">
        <x:v>Proposed collaborative research programme</x:v>
      </x:c>
      <x:c r="D1" s="54" t="str">
        <x:v>Proposed collaborative research programme</x:v>
      </x:c>
      <x:c r="E1" s="54" t="str">
        <x:v>Proposed collaborative research programme</x:v>
      </x:c>
      <x:c r="F1" s="54" t="str">
        <x:v>Proposed collaborative research programme</x:v>
      </x:c>
    </x:row>
    <x:row r="2" ht="34" customHeight="1">
      <x:c r="A2" s="37" t="str">
        <x:v>Six workstreams convert the network into a safe, fundable request for laboratory and engineering assistance.</x:v>
      </x:c>
      <x:c r="B2" s="37" t="str">
        <x:v>Six workstreams convert the network into a safe, fundable request for laboratory and engineering assistance.</x:v>
      </x:c>
      <x:c r="C2" s="37" t="str">
        <x:v>Six workstreams convert the network into a safe, fundable request for laboratory and engineering assistance.</x:v>
      </x:c>
      <x:c r="D2" s="37" t="str">
        <x:v>Six workstreams convert the network into a safe, fundable request for laboratory and engineering assistance.</x:v>
      </x:c>
      <x:c r="E2" s="37" t="str">
        <x:v>Six workstreams convert the network into a safe, fundable request for laboratory and engineering assistance.</x:v>
      </x:c>
      <x:c r="F2" s="37" t="str">
        <x:v>Six workstreams convert the network into a safe, fundable request for laboratory and engineering assistance.</x:v>
      </x:c>
    </x:row>
    <x:row r="3">
      <x:c r="A3" s="55"/>
      <x:c r="B3" s="55"/>
      <x:c r="C3" s="55"/>
      <x:c r="D3" s="55"/>
      <x:c r="E3" s="55"/>
      <x:c r="F3" s="55"/>
    </x:row>
    <x:row r="4" ht="36" customHeight="1">
      <x:c r="A4" s="49" t="str">
        <x:v>Priority</x:v>
      </x:c>
      <x:c r="B4" s="49" t="str">
        <x:v>Workstream</x:v>
      </x:c>
      <x:c r="C4" s="49" t="str">
        <x:v>Integrated route</x:v>
      </x:c>
      <x:c r="D4" s="49" t="str">
        <x:v>Pathway IDs</x:v>
      </x:c>
      <x:c r="E4" s="49" t="str">
        <x:v>Measurements needed</x:v>
      </x:c>
      <x:c r="F4" s="49" t="str">
        <x:v>Purpose</x:v>
      </x:c>
    </x:row>
    <x:row r="5">
      <x:c r="A5" s="59" t="n">
        <x:v>1</x:v>
      </x:c>
      <x:c r="B5" s="50" t="str">
        <x:v>Depot carbon loop</x:v>
      </x:c>
      <x:c r="C5" s="50" t="str">
        <x:v>Capture concentrated CO2 -&gt; renewable H2 -&gt; e-methane or methanol/DME -&gt; fleet/genset</x:v>
      </x:c>
      <x:c r="D5" s="50" t="str">
        <x:v>P03; P05; P06; P22; P34</x:v>
      </x:c>
      <x:c r="E5" s="50" t="str">
        <x:v>Mass and carbon balances; catalyst tolerance to real exhaust; energy per delivered kWh; regulated emissions; capture solvent regeneration</x:v>
      </x:c>
      <x:c r="F5" s="50" t="str">
        <x:v>Near-term transition demonstration</x:v>
      </x:c>
    </x:row>
    <x:row r="6">
      <x:c r="A6" s="59" t="n">
        <x:v>2</x:v>
      </x:c>
      <x:c r="B6" s="50" t="str">
        <x:v>Waste-carbon bridge</x:v>
      </x:c>
      <x:c r="C6" s="50" t="str">
        <x:v>Waste methane/RNG and waste-oil biodiesel -&gt; depot generator or suitable fleet</x:v>
      </x:c>
      <x:c r="D6" s="50" t="str">
        <x:v>P04; P09; P34</x:v>
      </x:c>
      <x:c r="E6" s="50" t="str">
        <x:v>Fuel quality; methane leakage; generator efficiency at load; after-treatment; lifecycle carbon</x:v>
      </x:c>
      <x:c r="F6" s="50" t="str">
        <x:v>Immediate low-risk demonstrator</x:v>
      </x:c>
    </x:row>
    <x:row r="7">
      <x:c r="A7" s="59" t="n">
        <x:v>3</x:v>
      </x:c>
      <x:c r="B7" s="50" t="str">
        <x:v>CL17 carbon-to-acetylene cycle</x:v>
      </x:c>
      <x:c r="C7" s="50" t="str">
        <x:v>CO2/CH4/CO/solid C + electro-regenerated Li -&gt; Li2C2 -&gt; C2H2 + LiOH</x:v>
      </x:c>
      <x:c r="D7" s="50" t="str">
        <x:v>P10; P11; P12; P23; P24; P28</x:v>
      </x:c>
      <x:c r="E7" s="50" t="str">
        <x:v>Faradaic/current efficiency; lithium recovery; carbon selectivity; impurities; full energy balance; safe containment; product value</x:v>
      </x:c>
      <x:c r="F7" s="50" t="str">
        <x:v>Core university/industrial lab research</x:v>
      </x:c>
    </x:row>
    <x:row r="8">
      <x:c r="A8" s="59" t="n">
        <x:v>4</x:v>
      </x:c>
      <x:c r="B8" s="50" t="str">
        <x:v>CL17 stationary storage</x:v>
      </x:c>
      <x:c r="C8" s="50" t="str">
        <x:v>H2/Cl2 regenerative cell and Li/Cl2 comparative screening</x:v>
      </x:c>
      <x:c r="D8" s="50" t="str">
        <x:v>P15; P16; P18; P19; P37</x:v>
      </x:c>
      <x:c r="E8" s="50" t="str">
        <x:v>Round-trip efficiency; chlorine crossover/containment; corrosion; lifetime; emergency response; coproduct market</x:v>
      </x:c>
      <x:c r="F8" s="50" t="str">
        <x:v>Specialist electrochemistry partnership</x:v>
      </x:c>
    </x:row>
    <x:row r="9">
      <x:c r="A9" s="59" t="n">
        <x:v>5</x:v>
      </x:c>
      <x:c r="B9" s="50" t="str">
        <x:v>Capture-before-fuel platform</x:v>
      </x:c>
      <x:c r="C9" s="50" t="str">
        <x:v>LiOH/alkaline sorbent capture with regeneration and clean CO2 feed</x:v>
      </x:c>
      <x:c r="D9" s="50" t="str">
        <x:v>P20; P22</x:v>
      </x:c>
      <x:c r="E9" s="50" t="str">
        <x:v>Working capacity; humidity; cycle life; contaminants; regeneration heat/electricity; lithium losses</x:v>
      </x:c>
      <x:c r="F9" s="50" t="str">
        <x:v>Bench sorbent and process study</x:v>
      </x:c>
    </x:row>
    <x:row r="10">
      <x:c r="A10" s="59" t="n">
        <x:v>6</x:v>
      </x:c>
      <x:c r="B10" s="50" t="str">
        <x:v>Vehicle integration control</x:v>
      </x:c>
      <x:c r="C10" s="50" t="str">
        <x:v>Series-hybrid demonstrator with certified transition fuel and instrumented exhaust</x:v>
      </x:c>
      <x:c r="D10" s="50" t="str">
        <x:v>P09; P34; P38</x:v>
      </x:c>
      <x:c r="E10" s="50" t="str">
        <x:v>Brake-specific fuel consumption; battery round-trip; pressure drop; NOx/PM/CO/HC/CO2; water balance</x:v>
      </x:c>
      <x:c r="F10" s="50" t="str">
        <x:v>Engineering demonstrator, not hazardous chemistry test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32" hidden="0" customWidth="1"/>
    <x:col min="3" max="3" width="30" hidden="0" customWidth="1"/>
    <x:col min="4" max="4" width="70" hidden="0" customWidth="1"/>
  </x:cols>
  <x:sheetData>
    <x:row r="1" ht="30" customHeight="1">
      <x:c r="A1" s="54" t="str">
        <x:v>CL17 bounded species set</x:v>
      </x:c>
      <x:c r="B1" s="54" t="str">
        <x:v>CL17 bounded species set</x:v>
      </x:c>
      <x:c r="C1" s="54" t="str">
        <x:v>CL17 bounded species set</x:v>
      </x:c>
      <x:c r="D1" s="54" t="str">
        <x:v>CL17 bounded species set</x:v>
      </x:c>
    </x:row>
    <x:row r="2" ht="34" customHeight="1">
      <x:c r="A2" s="37" t="str">
        <x:v>The enumeration covers these species and their chemically plausible direct or process-level links. It does not claim every arbitrary mixture in chemistry.</x:v>
      </x:c>
      <x:c r="B2" s="37" t="str">
        <x:v>The enumeration covers these species and their chemically plausible direct or process-level links. It does not claim every arbitrary mixture in chemistry.</x:v>
      </x:c>
      <x:c r="C2" s="37" t="str">
        <x:v>The enumeration covers these species and their chemically plausible direct or process-level links. It does not claim every arbitrary mixture in chemistry.</x:v>
      </x:c>
      <x:c r="D2" s="37" t="str">
        <x:v>The enumeration covers these species and their chemically plausible direct or process-level links. It does not claim every arbitrary mixture in chemistry.</x:v>
      </x:c>
    </x:row>
    <x:row r="3">
      <x:c r="A3" s="55"/>
      <x:c r="B3" s="55"/>
      <x:c r="C3" s="55"/>
      <x:c r="D3" s="55"/>
    </x:row>
    <x:row r="4" ht="36" customHeight="1">
      <x:c r="A4" s="49" t="str">
        <x:v>Formula / stream</x:v>
      </x:c>
      <x:c r="B4" s="49" t="str">
        <x:v>Name</x:v>
      </x:c>
      <x:c r="C4" s="49" t="str">
        <x:v>Network role</x:v>
      </x:c>
      <x:c r="D4" s="49" t="str">
        <x:v>Why included</x:v>
      </x:c>
    </x:row>
    <x:row r="5">
      <x:c r="A5" s="50" t="str">
        <x:v>H2O</x:v>
      </x:c>
      <x:c r="B5" s="50" t="str">
        <x:v>water</x:v>
      </x:c>
      <x:c r="C5" s="50" t="str">
        <x:v>working fluid / product</x:v>
      </x:c>
      <x:c r="D5" s="50" t="str">
        <x:v>electrolysis feed; combustion and fuel-cell product</x:v>
      </x:c>
    </x:row>
    <x:row r="6">
      <x:c r="A6" s="50" t="str">
        <x:v>H2</x:v>
      </x:c>
      <x:c r="B6" s="50" t="str">
        <x:v>hydrogen</x:v>
      </x:c>
      <x:c r="C6" s="50" t="str">
        <x:v>energy carrier / reductant</x:v>
      </x:c>
      <x:c r="D6" s="50" t="str">
        <x:v>fuel cells; methanation; methanol; ammonia; hydrogenation</x:v>
      </x:c>
    </x:row>
    <x:row r="7">
      <x:c r="A7" s="50" t="str">
        <x:v>O2</x:v>
      </x:c>
      <x:c r="B7" s="50" t="str">
        <x:v>oxygen</x:v>
      </x:c>
      <x:c r="C7" s="50" t="str">
        <x:v>oxidant / coproduct</x:v>
      </x:c>
      <x:c r="D7" s="50" t="str">
        <x:v>separate from hydrogen; industrial use only with demand</x:v>
      </x:c>
    </x:row>
    <x:row r="8">
      <x:c r="A8" s="50" t="str">
        <x:v>Cl-</x:v>
      </x:c>
      <x:c r="B8" s="50" t="str">
        <x:v>chloride</x:v>
      </x:c>
      <x:c r="C8" s="50" t="str">
        <x:v>ion / carrier</x:v>
      </x:c>
      <x:c r="D8" s="50" t="str">
        <x:v>LiCl or brine; can evolve hazardous chlorine at an anode</x:v>
      </x:c>
    </x:row>
    <x:row r="9">
      <x:c r="A9" s="50" t="str">
        <x:v>Cl2</x:v>
      </x:c>
      <x:c r="B9" s="50" t="str">
        <x:v>chlorine</x:v>
      </x:c>
      <x:c r="C9" s="50" t="str">
        <x:v>oxidant / hazardous intermediate</x:v>
      </x:c>
      <x:c r="D9" s="50" t="str">
        <x:v>chlor-alkali, H2-Cl2 storage, Li-Cl2 battery</x:v>
      </x:c>
    </x:row>
    <x:row r="10">
      <x:c r="A10" s="50" t="str">
        <x:v>HCl</x:v>
      </x:c>
      <x:c r="B10" s="50" t="str">
        <x:v>hydrogen chloride / hydrochloric acid in water</x:v>
      </x:c>
      <x:c r="C10" s="50" t="str">
        <x:v>acid / storage intermediate</x:v>
      </x:c>
      <x:c r="D10" s="50" t="str">
        <x:v>H2-Cl2 regenerative cell; corrosive</x:v>
      </x:c>
    </x:row>
    <x:row r="11">
      <x:c r="A11" s="50" t="str">
        <x:v>HOCl/OCl-</x:v>
      </x:c>
      <x:c r="B11" s="50" t="str">
        <x:v>hypochlorous acid / hypochlorite</x:v>
      </x:c>
      <x:c r="C11" s="50" t="str">
        <x:v>aqueous oxidant</x:v>
      </x:c>
      <x:c r="D11" s="50" t="str">
        <x:v>disinfection chemistry, not a fuel</x:v>
      </x:c>
    </x:row>
    <x:row r="12">
      <x:c r="A12" s="50" t="str">
        <x:v>LiCl</x:v>
      </x:c>
      <x:c r="B12" s="50" t="str">
        <x:v>lithium chloride</x:v>
      </x:c>
      <x:c r="C12" s="50" t="str">
        <x:v>lithium/chloride feed</x:v>
      </x:c>
      <x:c r="D12" s="50" t="str">
        <x:v>aqueous conversion to LiOH or molten electrolysis to Li and Cl2</x:v>
      </x:c>
    </x:row>
    <x:row r="13">
      <x:c r="A13" s="50" t="str">
        <x:v>LiOH</x:v>
      </x:c>
      <x:c r="B13" s="50" t="str">
        <x:v>lithium hydroxide</x:v>
      </x:c>
      <x:c r="C13" s="50" t="str">
        <x:v>base / lithium carrier / CO2 sorbent</x:v>
      </x:c>
      <x:c r="D13" s="50" t="str">
        <x:v>electrolyte; CO2 capture; acetylene cycle carrier</x:v>
      </x:c>
    </x:row>
    <x:row r="14">
      <x:c r="A14" s="50" t="str">
        <x:v>Li</x:v>
      </x:c>
      <x:c r="B14" s="50" t="str">
        <x:v>lithium metal</x:v>
      </x:c>
      <x:c r="C14" s="50" t="str">
        <x:v>high-energy reductant / carrier</x:v>
      </x:c>
      <x:c r="D14" s="50" t="str">
        <x:v>requires electrochemical regeneration; water-reactive</x:v>
      </x:c>
    </x:row>
    <x:row r="15">
      <x:c r="A15" s="50" t="str">
        <x:v>LiH</x:v>
      </x:c>
      <x:c r="B15" s="50" t="str">
        <x:v>lithium hydride</x:v>
      </x:c>
      <x:c r="C15" s="50" t="str">
        <x:v>hydrogen-bearing reactive solid</x:v>
      </x:c>
      <x:c r="D15" s="50" t="str">
        <x:v>releases H2 with water; hazardous and non-regenerative onboard</x:v>
      </x:c>
    </x:row>
    <x:row r="16">
      <x:c r="A16" s="50" t="str">
        <x:v>Li2C2</x:v>
      </x:c>
      <x:c r="B16" s="50" t="str">
        <x:v>lithium carbide</x:v>
      </x:c>
      <x:c r="C16" s="50" t="str">
        <x:v>acetylene precursor</x:v>
      </x:c>
      <x:c r="D16" s="50" t="str">
        <x:v>hydrolysis produces C2H2 and LiOH</x:v>
      </x:c>
    </x:row>
    <x:row r="17">
      <x:c r="A17" s="50" t="str">
        <x:v>Li2CO3</x:v>
      </x:c>
      <x:c r="B17" s="50" t="str">
        <x:v>lithium carbonate</x:v>
      </x:c>
      <x:c r="C17" s="50" t="str">
        <x:v>captured-carbon product</x:v>
      </x:c>
      <x:c r="D17" s="50" t="str">
        <x:v>spent LiOH sorbent; Li-CO2 battery discharge product</x:v>
      </x:c>
    </x:row>
    <x:row r="18">
      <x:c r="A18" s="50" t="str">
        <x:v>C2H2</x:v>
      </x:c>
      <x:c r="B18" s="50" t="str">
        <x:v>acetylene</x:v>
      </x:c>
      <x:c r="C18" s="50" t="str">
        <x:v>fuel / chemical feedstock</x:v>
      </x:c>
      <x:c r="D18" s="50" t="str">
        <x:v>high flame hazard; better station chemical than vehicle fuel</x:v>
      </x:c>
    </x:row>
    <x:row r="19">
      <x:c r="A19" s="50" t="str">
        <x:v>CO2</x:v>
      </x:c>
      <x:c r="B19" s="50" t="str">
        <x:v>carbon dioxide</x:v>
      </x:c>
      <x:c r="C19" s="50" t="str">
        <x:v>emission / carbon feed</x:v>
      </x:c>
      <x:c r="D19" s="50" t="str">
        <x:v>capture, methanation, methanol, CO, lithium-mediated acetylene</x:v>
      </x:c>
    </x:row>
    <x:row r="20">
      <x:c r="A20" s="50" t="str">
        <x:v>CO</x:v>
      </x:c>
      <x:c r="B20" s="50" t="str">
        <x:v>carbon monoxide</x:v>
      </x:c>
      <x:c r="C20" s="50" t="str">
        <x:v>intermediate / pollutant</x:v>
      </x:c>
      <x:c r="D20" s="50" t="str">
        <x:v>syngas, water-gas shift, carbon feed; toxic</x:v>
      </x:c>
    </x:row>
    <x:row r="21">
      <x:c r="A21" s="50" t="str">
        <x:v>C</x:v>
      </x:c>
      <x:c r="B21" s="50" t="str">
        <x:v>solid carbon</x:v>
      </x:c>
      <x:c r="C21" s="50" t="str">
        <x:v>material / carbon feed</x:v>
      </x:c>
      <x:c r="D21" s="50" t="str">
        <x:v>methane pyrolysis product; lithium-carbide feed</x:v>
      </x:c>
    </x:row>
    <x:row r="22">
      <x:c r="A22" s="50" t="str">
        <x:v>CH4</x:v>
      </x:c>
      <x:c r="B22" s="50" t="str">
        <x:v>methane / biomethane / e-methane</x:v>
      </x:c>
      <x:c r="C22" s="50" t="str">
        <x:v>vehicle and station fuel / carbon feed</x:v>
      </x:c>
      <x:c r="D22" s="50" t="str">
        <x:v>CNG engines; reforming; pyrolysis; acetylene route</x:v>
      </x:c>
    </x:row>
    <x:row r="23">
      <x:c r="A23" s="50" t="str">
        <x:v>CH3OH</x:v>
      </x:c>
      <x:c r="B23" s="50" t="str">
        <x:v>methanol</x:v>
      </x:c>
      <x:c r="C23" s="50" t="str">
        <x:v>liquid fuel / intermediate</x:v>
      </x:c>
      <x:c r="D23" s="50" t="str">
        <x:v>engines; reforming; DME precursor</x:v>
      </x:c>
    </x:row>
    <x:row r="24">
      <x:c r="A24" s="50" t="str">
        <x:v>CH3OCH3</x:v>
      </x:c>
      <x:c r="B24" s="50" t="str">
        <x:v>dimethyl ether (DME)</x:v>
      </x:c>
      <x:c r="C24" s="50" t="str">
        <x:v>compression-ignition fuel</x:v>
      </x:c>
      <x:c r="D24" s="50" t="str">
        <x:v>requires purpose-designed fuel system</x:v>
      </x:c>
    </x:row>
    <x:row r="25">
      <x:c r="A25" s="50" t="str">
        <x:v>N2</x:v>
      </x:c>
      <x:c r="B25" s="50" t="str">
        <x:v>nitrogen</x:v>
      </x:c>
      <x:c r="C25" s="50" t="str">
        <x:v>ammonia feed / combustion diluent</x:v>
      </x:c>
      <x:c r="D25" s="50" t="str">
        <x:v>air-derived feed</x:v>
      </x:c>
    </x:row>
    <x:row r="26">
      <x:c r="A26" s="50" t="str">
        <x:v>NH3</x:v>
      </x:c>
      <x:c r="B26" s="50" t="str">
        <x:v>ammonia</x:v>
      </x:c>
      <x:c r="C26" s="50" t="str">
        <x:v>hydrogen carrier / fuel</x:v>
      </x:c>
      <x:c r="D26" s="50" t="str">
        <x:v>no carbon at point of use; toxicity and NOx/N2O control required</x:v>
      </x:c>
    </x:row>
    <x:row r="27">
      <x:c r="A27" s="50" t="str">
        <x:v>NaOH/KOH</x:v>
      </x:c>
      <x:c r="B27" s="50" t="str">
        <x:v>alkali hydroxides</x:v>
      </x:c>
      <x:c r="C27" s="50" t="str">
        <x:v>electrolyte / sorbent</x:v>
      </x:c>
      <x:c r="D27" s="50" t="str">
        <x:v>conductivity and capture media; not fuels</x:v>
      </x:c>
    </x:row>
    <x:row r="28">
      <x:c r="A28" s="50" t="str">
        <x:v>NOx/PM/HC</x:v>
      </x:c>
      <x:c r="B28" s="50" t="str">
        <x:v>exhaust pollutants</x:v>
      </x:c>
      <x:c r="C28" s="50" t="str">
        <x:v>recoverable or treatable emissions</x:v>
      </x:c>
      <x:c r="D28" s="50" t="str">
        <x:v>wet scrubbing, catalysts and filtration; not generally fuel feed</x:v>
      </x:c>
    </x:row>
    <x:row r="29">
      <x:c r="A29" s="50" t="str">
        <x:v>waste oils</x:v>
      </x:c>
      <x:c r="B29" s="50" t="str">
        <x:v>used cooking oil / biological lipids</x:v>
      </x:c>
      <x:c r="C29" s="50" t="str">
        <x:v>renewable carbon feed</x:v>
      </x:c>
      <x:c r="D29" s="50" t="str">
        <x:v>biodiesel or renewable-fuel upgrading</x:v>
      </x:c>
    </x:row>
    <x:row r="30">
      <x:c r="A30" s="50" t="str">
        <x:v>algae biomass</x:v>
      </x:c>
      <x:c r="B30" s="50" t="str">
        <x:v>photosynthetic carbon intermediate</x:v>
      </x:c>
      <x:c r="C30" s="50" t="str">
        <x:v>biological carbon capture</x:v>
      </x:c>
      <x:c r="D30" s="50" t="str">
        <x:v>lipids and coproducts; land/water/productivity constraints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14" hidden="0" customWidth="1"/>
    <x:col min="3" max="3" width="16" hidden="0" customWidth="1"/>
    <x:col min="4" max="4" width="20" hidden="0" customWidth="1"/>
    <x:col min="5" max="5" width="18" hidden="0" customWidth="1"/>
    <x:col min="6" max="6" width="18" hidden="0" customWidth="1"/>
    <x:col min="7" max="7" width="58" hidden="0" customWidth="1"/>
    <x:col min="8" max="8" width="18" hidden="0" customWidth="1"/>
  </x:cols>
  <x:sheetData>
    <x:row r="1" ht="30" customHeight="1">
      <x:c r="A1" s="54" t="str">
        <x:v>Fuel thermochemical comparison</x:v>
      </x:c>
      <x:c r="B1" s="54" t="str">
        <x:v>Fuel thermochemical comparison</x:v>
      </x:c>
      <x:c r="C1" s="54" t="str">
        <x:v>Fuel thermochemical comparison</x:v>
      </x:c>
      <x:c r="D1" s="54" t="str">
        <x:v>Fuel thermochemical comparison</x:v>
      </x:c>
      <x:c r="E1" s="54" t="str">
        <x:v>Fuel thermochemical comparison</x:v>
      </x:c>
      <x:c r="F1" s="54" t="str">
        <x:v>Fuel thermochemical comparison</x:v>
      </x:c>
      <x:c r="G1" s="54" t="str">
        <x:v>Fuel thermochemical comparison</x:v>
      </x:c>
      <x:c r="H1" s="54" t="str">
        <x:v>Fuel thermochemical comparison</x:v>
      </x:c>
    </x:row>
    <x:row r="2" ht="34" customHeight="1">
      <x:c r="A2" s="37" t="str">
        <x:v>Standard heats are reference values, not vehicle tank-to-wheel efficiency. CO2 intensity is stoichiometric tailpipe mass only; lifecycle results depend on feedstock and energy.</x:v>
      </x:c>
      <x:c r="B2" s="37" t="str">
        <x:v>Standard heats are reference values, not vehicle tank-to-wheel efficiency. CO2 intensity is stoichiometric tailpipe mass only; lifecycle results depend on feedstock and energy.</x:v>
      </x:c>
      <x:c r="C2" s="37" t="str">
        <x:v>Standard heats are reference values, not vehicle tank-to-wheel efficiency. CO2 intensity is stoichiometric tailpipe mass only; lifecycle results depend on feedstock and energy.</x:v>
      </x:c>
      <x:c r="D2" s="37" t="str">
        <x:v>Standard heats are reference values, not vehicle tank-to-wheel efficiency. CO2 intensity is stoichiometric tailpipe mass only; lifecycle results depend on feedstock and energy.</x:v>
      </x:c>
      <x:c r="E2" s="37" t="str">
        <x:v>Standard heats are reference values, not vehicle tank-to-wheel efficiency. CO2 intensity is stoichiometric tailpipe mass only; lifecycle results depend on feedstock and energy.</x:v>
      </x:c>
      <x:c r="F2" s="37" t="str">
        <x:v>Standard heats are reference values, not vehicle tank-to-wheel efficiency. CO2 intensity is stoichiometric tailpipe mass only; lifecycle results depend on feedstock and energy.</x:v>
      </x:c>
      <x:c r="G2" s="37" t="str">
        <x:v>Standard heats are reference values, not vehicle tank-to-wheel efficiency. CO2 intensity is stoichiometric tailpipe mass only; lifecycle results depend on feedstock and energy.</x:v>
      </x:c>
      <x:c r="H2" s="37" t="str">
        <x:v>Standard heats are reference values, not vehicle tank-to-wheel efficiency. CO2 intensity is stoichiometric tailpipe mass only; lifecycle results depend on feedstock and energy.</x:v>
      </x:c>
    </x:row>
    <x:row r="3">
      <x:c r="A3" s="55"/>
      <x:c r="B3" s="55"/>
      <x:c r="C3" s="55"/>
      <x:c r="D3" s="55"/>
      <x:c r="E3" s="55"/>
      <x:c r="F3" s="55"/>
      <x:c r="G3" s="55"/>
      <x:c r="H3" s="55"/>
    </x:row>
    <x:row r="4" ht="36" customHeight="1">
      <x:c r="A4" s="49" t="str">
        <x:v>Fuel</x:v>
      </x:c>
      <x:c r="B4" s="49" t="str">
        <x:v>Formula</x:v>
      </x:c>
      <x:c r="C4" s="49" t="str">
        <x:v>Molar mass (g/mol)</x:v>
      </x:c>
      <x:c r="D4" s="49" t="str">
        <x:v>Standard heat of oxidation (kJ/mol)</x:v>
      </x:c>
      <x:c r="E4" s="49" t="str">
        <x:v>Specific energy (MJ/kg)</x:v>
      </x:c>
      <x:c r="F4" s="49" t="str">
        <x:v>Stoich. CO2 (kg/kg fuel)</x:v>
      </x:c>
      <x:c r="G4" s="49" t="str">
        <x:v>Boundary note</x:v>
      </x:c>
      <x:c r="H4" s="49" t="str">
        <x:v>Sources</x:v>
      </x:c>
    </x:row>
    <x:row r="5">
      <x:c r="A5" s="50" t="str">
        <x:v>Hydrogen</x:v>
      </x:c>
      <x:c r="B5" s="50" t="str">
        <x:v>H2</x:v>
      </x:c>
      <x:c r="C5" s="52" t="n">
        <x:v>2.016</x:v>
      </x:c>
      <x:c r="D5" s="52" t="n">
        <x:v>285.83</x:v>
      </x:c>
      <x:c r="E5" s="52" t="n">
        <x:f>D5/C5</x:f>
        <x:v>141.78075396825395</x:v>
      </x:c>
      <x:c r="F5" s="52" t="n">
        <x:v>0</x:v>
      </x:c>
      <x:c r="G5" s="50" t="str">
        <x:v>Product water basis; standard heat to liquid water</x:v>
      </x:c>
      <x:c r="H5" s="50" t="str">
        <x:v>S03; S11</x:v>
      </x:c>
    </x:row>
    <x:row r="6">
      <x:c r="A6" s="50" t="str">
        <x:v>Methane</x:v>
      </x:c>
      <x:c r="B6" s="50" t="str">
        <x:v>CH4</x:v>
      </x:c>
      <x:c r="C6" s="52" t="n">
        <x:v>16.043</x:v>
      </x:c>
      <x:c r="D6" s="52" t="n">
        <x:v>890.7</x:v>
      </x:c>
      <x:c r="E6" s="52" t="n">
        <x:f>D6/C6</x:f>
        <x:v>55.51954123293649</x:v>
      </x:c>
      <x:c r="F6" s="52" t="n">
        <x:v>2.743</x:v>
      </x:c>
      <x:c r="G6" s="50" t="str">
        <x:v>1 mol fuel -&gt; 1 mol CO2</x:v>
      </x:c>
      <x:c r="H6" s="50" t="str">
        <x:v>S05</x:v>
      </x:c>
    </x:row>
    <x:row r="7">
      <x:c r="A7" s="50" t="str">
        <x:v>Methanol</x:v>
      </x:c>
      <x:c r="B7" s="50" t="str">
        <x:v>CH3OH</x:v>
      </x:c>
      <x:c r="C7" s="52" t="n">
        <x:v>32.042</x:v>
      </x:c>
      <x:c r="D7" s="52" t="n">
        <x:v>726.5</x:v>
      </x:c>
      <x:c r="E7" s="52" t="n">
        <x:f>D7/C7</x:f>
        <x:v>22.673366206853505</x:v>
      </x:c>
      <x:c r="F7" s="52" t="n">
        <x:v>1.374</x:v>
      </x:c>
      <x:c r="G7" s="50" t="str">
        <x:v>Liquid methanol combustion value; 1 mol -&gt; 1 mol CO2</x:v>
      </x:c>
      <x:c r="H7" s="50" t="str">
        <x:v>S06</x:v>
      </x:c>
    </x:row>
    <x:row r="8">
      <x:c r="A8" s="50" t="str">
        <x:v>Dimethyl ether</x:v>
      </x:c>
      <x:c r="B8" s="50" t="str">
        <x:v>CH3OCH3</x:v>
      </x:c>
      <x:c r="C8" s="52" t="n">
        <x:v>46.069</x:v>
      </x:c>
      <x:c r="D8" s="52" t="n">
        <x:v>1460.4</x:v>
      </x:c>
      <x:c r="E8" s="52" t="n">
        <x:f>D8/C8</x:f>
        <x:v>31.700275673446352</x:v>
      </x:c>
      <x:c r="F8" s="52" t="n">
        <x:v>1.911</x:v>
      </x:c>
      <x:c r="G8" s="50" t="str">
        <x:v>1 mol -&gt; 2 mol CO2</x:v>
      </x:c>
      <x:c r="H8" s="50" t="str">
        <x:v>S07</x:v>
      </x:c>
    </x:row>
    <x:row r="9">
      <x:c r="A9" s="50" t="str">
        <x:v>Acetylene</x:v>
      </x:c>
      <x:c r="B9" s="50" t="str">
        <x:v>C2H2</x:v>
      </x:c>
      <x:c r="C9" s="52" t="n">
        <x:v>26.037</x:v>
      </x:c>
      <x:c r="D9" s="52" t="n">
        <x:v>1299.6</x:v>
      </x:c>
      <x:c r="E9" s="52" t="n">
        <x:f>D9/C9</x:f>
        <x:v>49.91358451434497</x:v>
      </x:c>
      <x:c r="F9" s="52" t="n">
        <x:v>3.38</x:v>
      </x:c>
      <x:c r="G9" s="50" t="str">
        <x:v>Derived from NIST formation enthalpies; 1 mol -&gt; 2 mol CO2</x:v>
      </x:c>
      <x:c r="H9" s="50" t="str">
        <x:v>S03; S04; S08</x:v>
      </x:c>
    </x:row>
    <x:row r="10">
      <x:c r="A10" s="50" t="str">
        <x:v>Ammonia</x:v>
      </x:c>
      <x:c r="B10" s="50" t="str">
        <x:v>NH3</x:v>
      </x:c>
      <x:c r="C10" s="52" t="n">
        <x:v>17.031</x:v>
      </x:c>
      <x:c r="D10" s="52" t="n">
        <x:v>382.6</x:v>
      </x:c>
      <x:c r="E10" s="52" t="n">
        <x:f>D10/C10</x:f>
        <x:v>22.464916916211617</x:v>
      </x:c>
      <x:c r="F10" s="52" t="n">
        <x:v>0</x:v>
      </x:c>
      <x:c r="G10" s="50" t="str">
        <x:v>Idealized oxidation to N2 and liquid water; real NOx/N2O possible</x:v>
      </x:c>
      <x:c r="H10" s="50" t="str">
        <x:v>S03; S09; S24</x:v>
      </x:c>
    </x:row>
  </x:sheetData>
  <x:mergeCells>
    <x:mergeCell ref="A1:H1"/>
    <x:mergeCell ref="A2:H2"/>
  </x:mergeCells>
  <x:conditionalFormatting sqref="E5:E10">
    <x:cfRule type="dataBar" priority="1">
      <x:dataBar>
        <x:cfvo type="min"/>
        <x:cfvo type="max"/>
        <x:color rgb="FF5B9BD5"/>
      </x:dataBar>
      <x:extLst>
        <x:ext xmlns:x14="http://schemas.microsoft.com/office/spreadsheetml/2009/9/main" uri="{B025F937-C7B1-47D3-B67F-A62EFF666E3E}">
          <x14:id>{C3896AC8-58A9-293C-0F4F-F95286D091A2}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C3896AC8-58A9-293C-0F4F-F95286D091A2}">
            <x14:dataBar gradient="1">
              <x14:cfvo type="min"/>
              <x14:cfvo type="max"/>
              <x14:fillColor rgb="FF5B9BD5"/>
            </x14:dataBar>
          </x14:cfRule>
          <xm:sqref>E5:E10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31" hidden="0" customWidth="1"/>
    <x:col min="3" max="3" width="54" hidden="0" customWidth="1"/>
    <x:col min="4" max="4" width="72" hidden="0" customWidth="1"/>
    <x:col min="5" max="5" width="52" hidden="0" customWidth="1"/>
  </x:cols>
  <x:sheetData>
    <x:row r="1" ht="30" customHeight="1">
      <x:c r="A1" s="54" t="str">
        <x:v>Evidence register</x:v>
      </x:c>
      <x:c r="B1" s="54" t="str">
        <x:v>Evidence register</x:v>
      </x:c>
      <x:c r="C1" s="54" t="str">
        <x:v>Evidence register</x:v>
      </x:c>
      <x:c r="D1" s="54" t="str">
        <x:v>Evidence register</x:v>
      </x:c>
      <x:c r="E1" s="54" t="str">
        <x:v>Evidence register</x:v>
      </x:c>
    </x:row>
    <x:row r="2" ht="34" customHeight="1">
      <x:c r="A2" s="37" t="str">
        <x:v>Primary papers, official technical sources and standard reference data. Source IDs are used throughout the workbook and report.</x:v>
      </x:c>
      <x:c r="B2" s="37" t="str">
        <x:v>Primary papers, official technical sources and standard reference data. Source IDs are used throughout the workbook and report.</x:v>
      </x:c>
      <x:c r="C2" s="37" t="str">
        <x:v>Primary papers, official technical sources and standard reference data. Source IDs are used throughout the workbook and report.</x:v>
      </x:c>
      <x:c r="D2" s="37" t="str">
        <x:v>Primary papers, official technical sources and standard reference data. Source IDs are used throughout the workbook and report.</x:v>
      </x:c>
      <x:c r="E2" s="37" t="str">
        <x:v>Primary papers, official technical sources and standard reference data. Source IDs are used throughout the workbook and report.</x:v>
      </x:c>
    </x:row>
    <x:row r="3">
      <x:c r="A3" s="55"/>
      <x:c r="B3" s="55"/>
      <x:c r="C3" s="55"/>
      <x:c r="D3" s="55"/>
      <x:c r="E3" s="55"/>
    </x:row>
    <x:row r="4" ht="36" customHeight="1">
      <x:c r="A4" s="49" t="str">
        <x:v>ID</x:v>
      </x:c>
      <x:c r="B4" s="49" t="str">
        <x:v>Author / organization</x:v>
      </x:c>
      <x:c r="C4" s="49" t="str">
        <x:v>Title</x:v>
      </x:c>
      <x:c r="D4" s="49" t="str">
        <x:v>URL</x:v>
      </x:c>
      <x:c r="E4" s="49" t="str">
        <x:v>Use in screening</x:v>
      </x:c>
    </x:row>
    <x:row r="5">
      <x:c r="A5" s="50" t="str">
        <x:v>S01</x:v>
      </x:c>
      <x:c r="B5" s="50" t="str">
        <x:v>Conversation record</x:v>
      </x:c>
      <x:c r="C5" s="50" t="str">
        <x:v>CL17/LC17 alternative-fuel discussions, May-August 2026</x:v>
      </x:c>
      <x:c r="D5" s="50" t="str">
        <x:v>Prior conversation context</x:v>
      </x:c>
      <x:c r="E5" s="50" t="str">
        <x:v>Original concepts, constraints and terminology</x:v>
      </x:c>
    </x:row>
    <x:row r="6">
      <x:c r="A6" s="50" t="str">
        <x:v>S02</x:v>
      </x:c>
      <x:c r="B6" s="50" t="str">
        <x:v>McEnaney et al. (2020)</x:v>
      </x:c>
      <x:c r="C6" s="50" t="str">
        <x:v>A cyclic electrochemical strategy to produce acetylene from CO2, CH4, or alternative carbon sources</x:v>
      </x:c>
      <x:c r="D6" s="50" t="str">
        <x:v>https://doi.org/10.1039/C9SE00799G</x:v>
      </x:c>
      <x:c r="E6" s="50" t="str">
        <x:v>Lithium-mediated acetylene cycle; reported efficiencies and feedstocks</x:v>
      </x:c>
    </x:row>
    <x:row r="7">
      <x:c r="A7" s="50" t="str">
        <x:v>S03</x:v>
      </x:c>
      <x:c r="B7" s="50" t="str">
        <x:v>NIST Chemistry WebBook</x:v>
      </x:c>
      <x:c r="C7" s="50" t="str">
        <x:v>Water thermochemistry</x:v>
      </x:c>
      <x:c r="D7" s="50" t="str">
        <x:v>https://webbook.nist.gov/cgi/cbook.cgi?ID=C7732185&amp;Mask=1</x:v>
      </x:c>
      <x:c r="E7" s="50" t="str">
        <x:v>Standard thermochemical reference</x:v>
      </x:c>
    </x:row>
    <x:row r="8">
      <x:c r="A8" s="50" t="str">
        <x:v>S04</x:v>
      </x:c>
      <x:c r="B8" s="50" t="str">
        <x:v>NIST Chemistry WebBook</x:v>
      </x:c>
      <x:c r="C8" s="50" t="str">
        <x:v>Carbon dioxide thermochemistry</x:v>
      </x:c>
      <x:c r="D8" s="50" t="str">
        <x:v>https://webbook.nist.gov/cgi/cbook.cgi?ID=C124389&amp;Mask=1</x:v>
      </x:c>
      <x:c r="E8" s="50" t="str">
        <x:v>Standard thermochemical reference</x:v>
      </x:c>
    </x:row>
    <x:row r="9">
      <x:c r="A9" s="50" t="str">
        <x:v>S05</x:v>
      </x:c>
      <x:c r="B9" s="50" t="str">
        <x:v>NIST Chemistry WebBook</x:v>
      </x:c>
      <x:c r="C9" s="50" t="str">
        <x:v>Methane thermochemistry</x:v>
      </x:c>
      <x:c r="D9" s="50" t="str">
        <x:v>https://webbook.nist.gov/cgi/cbook.cgi?ID=C74828&amp;Mask=1</x:v>
      </x:c>
      <x:c r="E9" s="50" t="str">
        <x:v>Formation and combustion enthalpy</x:v>
      </x:c>
    </x:row>
    <x:row r="10">
      <x:c r="A10" s="50" t="str">
        <x:v>S06</x:v>
      </x:c>
      <x:c r="B10" s="50" t="str">
        <x:v>NIST Chemistry WebBook</x:v>
      </x:c>
      <x:c r="C10" s="50" t="str">
        <x:v>Methanol thermochemistry</x:v>
      </x:c>
      <x:c r="D10" s="50" t="str">
        <x:v>https://webbook.nist.gov/cgi/cbook.cgi?ID=C67561&amp;Mask=1</x:v>
      </x:c>
      <x:c r="E10" s="50" t="str">
        <x:v>Formation and combustion enthalpy</x:v>
      </x:c>
    </x:row>
    <x:row r="11">
      <x:c r="A11" s="50" t="str">
        <x:v>S07</x:v>
      </x:c>
      <x:c r="B11" s="50" t="str">
        <x:v>NIST Chemistry WebBook</x:v>
      </x:c>
      <x:c r="C11" s="50" t="str">
        <x:v>Dimethyl ether thermochemistry</x:v>
      </x:c>
      <x:c r="D11" s="50" t="str">
        <x:v>https://webbook.nist.gov/cgi/cbook.cgi?ID=C115106&amp;Mask=1</x:v>
      </x:c>
      <x:c r="E11" s="50" t="str">
        <x:v>Formation and combustion enthalpy</x:v>
      </x:c>
    </x:row>
    <x:row r="12">
      <x:c r="A12" s="50" t="str">
        <x:v>S08</x:v>
      </x:c>
      <x:c r="B12" s="50" t="str">
        <x:v>NIST Chemistry WebBook</x:v>
      </x:c>
      <x:c r="C12" s="50" t="str">
        <x:v>Acetylene thermochemistry</x:v>
      </x:c>
      <x:c r="D12" s="50" t="str">
        <x:v>https://webbook.nist.gov/cgi/cbook.cgi?ID=C74862&amp;Mask=1</x:v>
      </x:c>
      <x:c r="E12" s="50" t="str">
        <x:v>Formation enthalpy and molecular mass</x:v>
      </x:c>
    </x:row>
    <x:row r="13">
      <x:c r="A13" s="50" t="str">
        <x:v>S09</x:v>
      </x:c>
      <x:c r="B13" s="50" t="str">
        <x:v>NIST Chemistry WebBook</x:v>
      </x:c>
      <x:c r="C13" s="50" t="str">
        <x:v>Ammonia thermochemistry</x:v>
      </x:c>
      <x:c r="D13" s="50" t="str">
        <x:v>https://webbook.nist.gov/cgi/cbook.cgi?ID=C7664417&amp;Mask=1</x:v>
      </x:c>
      <x:c r="E13" s="50" t="str">
        <x:v>Formation enthalpy and molecular mass</x:v>
      </x:c>
    </x:row>
    <x:row r="14">
      <x:c r="A14" s="50" t="str">
        <x:v>S10</x:v>
      </x:c>
      <x:c r="B14" s="50" t="str">
        <x:v>U.S. Department of Energy</x:v>
      </x:c>
      <x:c r="C14" s="50" t="str">
        <x:v>Hydrogen Production: Electrolysis</x:v>
      </x:c>
      <x:c r="D14" s="50" t="str">
        <x:v>https://www.energy.gov/eere/fuelcells/hydrogen-production-electrolysis</x:v>
      </x:c>
      <x:c r="E14" s="50" t="str">
        <x:v>Water electrolysis fundamentals</x:v>
      </x:c>
    </x:row>
    <x:row r="15">
      <x:c r="A15" s="50" t="str">
        <x:v>S11</x:v>
      </x:c>
      <x:c r="B15" s="50" t="str">
        <x:v>DOE Alternative Fuels Data Center</x:v>
      </x:c>
      <x:c r="C15" s="50" t="str">
        <x:v>Hydrogen Basics</x:v>
      </x:c>
      <x:c r="D15" s="50" t="str">
        <x:v>https://afdc.energy.gov/fuels/hydrogen-basics</x:v>
      </x:c>
      <x:c r="E15" s="50" t="str">
        <x:v>Hydrogen as energy carrier; storage and vehicle efficiency</x:v>
      </x:c>
    </x:row>
    <x:row r="16">
      <x:c r="A16" s="50" t="str">
        <x:v>S12</x:v>
      </x:c>
      <x:c r="B16" s="50" t="str">
        <x:v>DOE Alternative Fuels Data Center</x:v>
      </x:c>
      <x:c r="C16" s="50" t="str">
        <x:v>Natural Gas Basics</x:v>
      </x:c>
      <x:c r="D16" s="50" t="str">
        <x:v>https://afdc.energy.gov/fuels/natural-gas-basics</x:v>
      </x:c>
      <x:c r="E16" s="50" t="str">
        <x:v>CNG/LNG/RNG compatibility and storage</x:v>
      </x:c>
    </x:row>
    <x:row r="17">
      <x:c r="A17" s="50" t="str">
        <x:v>S13</x:v>
      </x:c>
      <x:c r="B17" s="50" t="str">
        <x:v>DOE Alternative Fuels Data Center</x:v>
      </x:c>
      <x:c r="C17" s="50" t="str">
        <x:v>Biodiesel Basics</x:v>
      </x:c>
      <x:c r="D17" s="50" t="str">
        <x:v>https://afdc.energy.gov/fuels/biodiesel-basics</x:v>
      </x:c>
      <x:c r="E17" s="50" t="str">
        <x:v>Feedstocks, diesel-engine use and properties</x:v>
      </x:c>
    </x:row>
    <x:row r="18">
      <x:c r="A18" s="50" t="str">
        <x:v>S14</x:v>
      </x:c>
      <x:c r="B18" s="50" t="str">
        <x:v>Argonne National Laboratory</x:v>
      </x:c>
      <x:c r="C18" s="50" t="str">
        <x:v>GREET publications and pathway studies</x:v>
      </x:c>
      <x:c r="D18" s="50" t="str">
        <x:v>https://greet.anl.gov/list.php</x:v>
      </x:c>
      <x:c r="E18" s="50" t="str">
        <x:v>Well-to-wheels framework and alternative-fuel pathway evidence</x:v>
      </x:c>
    </x:row>
    <x:row r="19">
      <x:c r="A19" s="50" t="str">
        <x:v>S15</x:v>
      </x:c>
      <x:c r="B19" s="50" t="str">
        <x:v>Huskinson et al. (2012)</x:v>
      </x:c>
      <x:c r="C19" s="50" t="str">
        <x:v>A High Power Density, High Efficiency Hydrogen-Chlorine Regenerative Fuel Cell</x:v>
      </x:c>
      <x:c r="D19" s="50" t="str">
        <x:v>https://arxiv.org/abs/1206.2883</x:v>
      </x:c>
      <x:c r="E19" s="50" t="str">
        <x:v>Demonstrated H2-Cl2 regenerative storage performance</x:v>
      </x:c>
    </x:row>
    <x:row r="20">
      <x:c r="A20" s="50" t="str">
        <x:v>S16</x:v>
      </x:c>
      <x:c r="B20" s="50" t="str">
        <x:v>Xu et al. (2013)</x:v>
      </x:c>
      <x:c r="C20" s="50" t="str">
        <x:v>The Li-CO2 battery: a novel method for CO2 capture and utilization</x:v>
      </x:c>
      <x:c r="D20" s="50" t="str">
        <x:v>https://repository.kaust.edu.sa/handle/10754/562992</x:v>
      </x:c>
      <x:c r="E20" s="50" t="str">
        <x:v>Primary Li-CO2 battery concept</x:v>
      </x:c>
    </x:row>
    <x:row r="21">
      <x:c r="A21" s="50" t="str">
        <x:v>S17</x:v>
      </x:c>
      <x:c r="B21" s="50" t="str">
        <x:v>U.S. EPA</x:v>
      </x:c>
      <x:c r="C21" s="50" t="str">
        <x:v>Wet scrubber for gaseous control</x:v>
      </x:c>
      <x:c r="D21" s="50" t="str">
        <x:v>https://www.epa.gov/air-emissions-monitoring-knowledge-base/monitoring-control-technique-wet-scrubber-gaseous-control</x:v>
      </x:c>
      <x:c r="E21" s="50" t="str">
        <x:v>Absorption, regeneration and monitoring</x:v>
      </x:c>
    </x:row>
    <x:row r="22">
      <x:c r="A22" s="50" t="str">
        <x:v>S18</x:v>
      </x:c>
      <x:c r="B22" s="50" t="str">
        <x:v>U.S. EPA</x:v>
      </x:c>
      <x:c r="C22" s="50" t="str">
        <x:v>Wet scrubber for particulate matter</x:v>
      </x:c>
      <x:c r="D22" s="50" t="str">
        <x:v>https://www.epa.gov/air-emissions-monitoring-knowledge-base/monitoring-control-technique-wet-scrubber-particulate-0</x:v>
      </x:c>
      <x:c r="E22" s="50" t="str">
        <x:v>PM capture, pressure drop and operating limitations</x:v>
      </x:c>
    </x:row>
    <x:row r="23">
      <x:c r="A23" s="50" t="str">
        <x:v>S19</x:v>
      </x:c>
      <x:c r="B23" s="50" t="str">
        <x:v>CDC/NIOSH</x:v>
      </x:c>
      <x:c r="C23" s="50" t="str">
        <x:v>Pocket Guide to Chemical Hazards: Acetylene</x:v>
      </x:c>
      <x:c r="D23" s="50" t="str">
        <x:v>https://www.cdc.gov/niosh/npg/npgd0008.html</x:v>
      </x:c>
      <x:c r="E23" s="50" t="str">
        <x:v>Acetylene flammability and storage hazards</x:v>
      </x:c>
    </x:row>
    <x:row r="24">
      <x:c r="A24" s="50" t="str">
        <x:v>S20</x:v>
      </x:c>
      <x:c r="B24" s="50" t="str">
        <x:v>Ahmadi et al. (2023)</x:v>
      </x:c>
      <x:c r="C24" s="50" t="str">
        <x:v>Lithium hydroxide as a high capacity adsorbent for CO2 capture</x:v>
      </x:c>
      <x:c r="D24" s="50" t="str">
        <x:v>https://doi.org/10.1038/s41598-023-34360-z</x:v>
      </x:c>
      <x:c r="E24" s="50" t="str">
        <x:v>LiOH carbonation and capture performance</x:v>
      </x:c>
    </x:row>
    <x:row r="25">
      <x:c r="A25" s="50" t="str">
        <x:v>S21</x:v>
      </x:c>
      <x:c r="B25" s="50" t="str">
        <x:v>U.S. Patent 3,597,340</x:v>
      </x:c>
      <x:c r="C25" s="50" t="str">
        <x:v>Recovery of lithium hydroxide from aqueous lithium chloride</x:v>
      </x:c>
      <x:c r="D25" s="50" t="str">
        <x:v>https://patents.google.com/patent/US3597340A/en</x:v>
      </x:c>
      <x:c r="E25" s="50" t="str">
        <x:v>Aqueous LiCl electrolysis products and membrane need</x:v>
      </x:c>
    </x:row>
    <x:row r="26">
      <x:c r="A26" s="50" t="str">
        <x:v>S22</x:v>
      </x:c>
      <x:c r="B26" s="50" t="str">
        <x:v>U.S. DOE Y-12</x:v>
      </x:c>
      <x:c r="C26" s="50" t="str">
        <x:v>Low-temperature lithium production method</x:v>
      </x:c>
      <x:c r="D26" s="50" t="str">
        <x:v>https://www.y12.doe.gov/news/blog/low-temperature-lithium-production-method-eliminates-high-temperature-electrolysis</x:v>
      </x:c>
      <x:c r="E26" s="50" t="str">
        <x:v>Conventional lithium electrolysis energy/temperature context</x:v>
      </x:c>
    </x:row>
    <x:row r="27">
      <x:c r="A27" s="50" t="str">
        <x:v>S23</x:v>
      </x:c>
      <x:c r="B27" s="50" t="str">
        <x:v>Zhu et al. (2021)</x:v>
      </x:c>
      <x:c r="C27" s="50" t="str">
        <x:v>Rechargeable Na/Cl2 and Li/Cl2 batteries</x:v>
      </x:c>
      <x:c r="D27" s="50" t="str">
        <x:v>https://doi.org/10.1038/s41586-021-03757-z</x:v>
      </x:c>
      <x:c r="E27" s="50" t="str">
        <x:v>Primary rechargeable metal-chlorine cells</x:v>
      </x:c>
    </x:row>
    <x:row r="28">
      <x:c r="A28" s="50" t="str">
        <x:v>S24</x:v>
      </x:c>
      <x:c r="B28" s="50" t="str">
        <x:v>Kobayashi et al. (2019)</x:v>
      </x:c>
      <x:c r="C28" s="50" t="str">
        <x:v>Science and technology of ammonia combustion</x:v>
      </x:c>
      <x:c r="D28" s="50" t="str">
        <x:v>https://doi.org/10.1016/j.proci.2018.09.029</x:v>
      </x:c>
      <x:c r="E28" s="50" t="str">
        <x:v>Ammonia combustion and NOx-related challenges</x:v>
      </x:c>
    </x:row>
    <x:row r="29">
      <x:c r="A29" s="50" t="str">
        <x:v>S25</x:v>
      </x:c>
      <x:c r="B29" s="50" t="str">
        <x:v>Götz et al. (2014)</x:v>
      </x:c>
      <x:c r="C29" s="50" t="str">
        <x:v>Renewable Power-to-Gas: A technological and economic review</x:v>
      </x:c>
      <x:c r="D29" s="50" t="str">
        <x:v>https://doi.org/10.1186/s13705-014-0029-1</x:v>
      </x:c>
      <x:c r="E29" s="50" t="str">
        <x:v>Catalytic CO2-to-methane route</x:v>
      </x:c>
    </x:row>
    <x:row r="30">
      <x:c r="A30" s="50" t="str">
        <x:v>S26</x:v>
      </x:c>
      <x:c r="B30" s="50" t="str">
        <x:v>International Renewable Energy Agency (2021)</x:v>
      </x:c>
      <x:c r="C30" s="50" t="str">
        <x:v>Innovation Outlook: Renewable Methanol</x:v>
      </x:c>
      <x:c r="D30" s="50" t="str">
        <x:v>https://www.irena.org/-/media/Files/IRENA/Agency/Publication/2021/Jan/IRENA_Innovation_Renewable_Methanol_2021.pdf</x:v>
      </x:c>
      <x:c r="E30" s="50" t="str">
        <x:v>CO2/H2-to-methanol, fuel use and transition context</x:v>
      </x:c>
    </x:row>
    <x:row r="31">
      <x:c r="A31" s="50" t="str">
        <x:v>S27</x:v>
      </x:c>
      <x:c r="B31" s="50" t="str">
        <x:v>International Energy Agency</x:v>
      </x:c>
      <x:c r="C31" s="50" t="str">
        <x:v>Ammonia Technology Roadmap</x:v>
      </x:c>
      <x:c r="D31" s="50" t="str">
        <x:v>https://www.iea.org/reports/ammonia-technology-roadmap</x:v>
      </x:c>
      <x:c r="E31" s="50" t="str">
        <x:v>Hydrogen-to-ammonia production and decarbonization context</x:v>
      </x:c>
    </x:row>
    <x:row r="32">
      <x:c r="A32" s="50" t="str">
        <x:v>S28</x:v>
      </x:c>
      <x:c r="B32" s="50" t="str">
        <x:v>National Energy Technology Laboratory</x:v>
      </x:c>
      <x:c r="C32" s="50" t="str">
        <x:v>Syngas conversion and water-gas-shift resources</x:v>
      </x:c>
      <x:c r="D32" s="50" t="str">
        <x:v>https://netl.doe.gov/research/Coal/energy-systems/gasification/gasifipedia/water-gas-shift</x:v>
      </x:c>
      <x:c r="E32" s="50" t="str">
        <x:v>CO/H2/CO2 interconversion</x:v>
      </x:c>
    </x:row>
    <x:row r="33">
      <x:c r="A33" s="50" t="str">
        <x:v>S29</x:v>
      </x:c>
      <x:c r="B33" s="50" t="str">
        <x:v>U.S. Department of Energy</x:v>
      </x:c>
      <x:c r="C33" s="50" t="str">
        <x:v>Hydrogen Shot Summit: Methane Pyrolysis Panel</x:v>
      </x:c>
      <x:c r="D33" s="50" t="str">
        <x:v>https://www.energy.gov/eere/fuelcells/hydrogen-shot-summit-methane-pyrolysis-panel</x:v>
      </x:c>
      <x:c r="E33" s="50" t="str">
        <x:v>Methane-to-hydrogen and solid-carbon pathway</x:v>
      </x:c>
    </x:row>
    <x:row r="34">
      <x:c r="A34" s="50" t="str">
        <x:v>S30</x:v>
      </x:c>
      <x:c r="B34" s="50" t="str">
        <x:v>PubChem</x:v>
      </x:c>
      <x:c r="C34" s="50" t="str">
        <x:v>Lithium hydride compound record</x:v>
      </x:c>
      <x:c r="D34" s="50" t="str">
        <x:v>https://pubchem.ncbi.nlm.nih.gov/compound/Lithium-hydride</x:v>
      </x:c>
      <x:c r="E34" s="50" t="str">
        <x:v>Water reactivity and hazard context</x:v>
      </x:c>
    </x:row>
    <x:row r="35">
      <x:c r="A35" s="50" t="str">
        <x:v>S31</x:v>
      </x:c>
      <x:c r="B35" s="50" t="str">
        <x:v>PubChem</x:v>
      </x:c>
      <x:c r="C35" s="50" t="str">
        <x:v>Ammonium chloride compound record</x:v>
      </x:c>
      <x:c r="D35" s="50" t="str">
        <x:v>https://pubchem.ncbi.nlm.nih.gov/compound/Ammonium-chloride</x:v>
      </x:c>
      <x:c r="E35" s="50" t="str">
        <x:v>NH4Cl chemistry and handling</x:v>
      </x:c>
    </x:row>
    <x:row r="36">
      <x:c r="A36" s="50" t="str">
        <x:v>S32</x:v>
      </x:c>
      <x:c r="B36" s="50" t="str">
        <x:v>U.S. DOE/OSTI</x:v>
      </x:c>
      <x:c r="C36" s="50" t="str">
        <x:v>AgPd and CuPd catalysts for selective hydrogenation of acetylene</x:v>
      </x:c>
      <x:c r="D36" s="50" t="str">
        <x:v>https://www.osti.gov/servlets/purl/1777861</x:v>
      </x:c>
      <x:c r="E36" s="50" t="str">
        <x:v>Acetylene-to-ethylene product route</x:v>
      </x:c>
    </x:row>
    <x:row r="37">
      <x:c r="A37" s="50" t="str">
        <x:v>S33</x:v>
      </x:c>
      <x:c r="B37" s="50" t="str">
        <x:v>Lin et al. (2022)</x:v>
      </x:c>
      <x:c r="C37" s="50" t="str">
        <x:v>Insights into the mechanism of methanol steam reforming</x:v>
      </x:c>
      <x:c r="D37" s="50" t="str">
        <x:v>https://doi.org/10.1021/acscatal.1c03997</x:v>
      </x:c>
      <x:c r="E37" s="50" t="str">
        <x:v>Methanol reforming pathway</x:v>
      </x:c>
    </x:row>
    <x:row r="38">
      <x:c r="A38" s="50" t="str">
        <x:v>S34</x:v>
      </x:c>
      <x:c r="B38" s="50" t="str">
        <x:v>National Renewable Energy Laboratory</x:v>
      </x:c>
      <x:c r="C38" s="50" t="str">
        <x:v>National Algal Biofuels Technology Review</x:v>
      </x:c>
      <x:c r="D38" s="50" t="str">
        <x:v>https://www.nrel.gov/docs/fy16osti/64563.pdf</x:v>
      </x:c>
      <x:c r="E38" s="50" t="str">
        <x:v>Algae-to-fuel status and constraints</x:v>
      </x:c>
    </x:row>
    <x:row r="39">
      <x:c r="A39" s="50" t="str">
        <x:v>S35</x:v>
      </x:c>
      <x:c r="B39" s="50" t="str">
        <x:v>PubChem</x:v>
      </x:c>
      <x:c r="C39" s="50" t="str">
        <x:v>Lithium chloride compound record</x:v>
      </x:c>
      <x:c r="D39" s="50" t="str">
        <x:v>https://pubchem.ncbi.nlm.nih.gov/compound/Lithium-chloride</x:v>
      </x:c>
      <x:c r="E39" s="50" t="str">
        <x:v>LiCl physical/chemical identity</x:v>
      </x:c>
    </x:row>
    <x:row r="40">
      <x:c r="A40" s="50" t="str">
        <x:v>S36</x:v>
      </x:c>
      <x:c r="B40" s="50" t="str">
        <x:v>Vos and Koper (2018)</x:v>
      </x:c>
      <x:c r="C40" s="50" t="str">
        <x:v>Measurement of competition between oxygen evolution and chlorine evolution</x:v>
      </x:c>
      <x:c r="D40" s="50" t="str">
        <x:v>https://doi.org/10.1016/j.jelechem.2017.10.058</x:v>
      </x:c>
      <x:c r="E40" s="50" t="str">
        <x:v>Chloride changes anodic selectivity</x:v>
      </x:c>
    </x:row>
    <x:row r="41">
      <x:c r="A41" s="50" t="str">
        <x:v>S37</x:v>
      </x:c>
      <x:c r="B41" s="50" t="str">
        <x:v>New York State Department of Health</x:v>
      </x:c>
      <x:c r="C41" s="50" t="str">
        <x:v>Chlorine fact sheet</x:v>
      </x:c>
      <x:c r="D41" s="50" t="str">
        <x:v>https://www.health.ny.gov/environmental/emergency/chemical_terrorism/chlorine_general.htm</x:v>
      </x:c>
      <x:c r="E41" s="50" t="str">
        <x:v>Dangerous chlorine reactions with network fuels and metals</x:v>
      </x:c>
    </x:row>
  </x:sheetData>
  <x:mergeCells>
    <x:mergeCell ref="A1:E1"/>
    <x:mergeCell ref="A2:E2"/>
  </x:mergeCells>
  <x:pageMargins left="0.7" right="0.7" top="0.75" bottom="0.75" header="0.3" footer="0.3"/>
</x:worksheet>
</file>